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475" windowHeight="12330"/>
  </bookViews>
  <sheets>
    <sheet name="成績表" sheetId="1" r:id="rId1"/>
  </sheets>
  <calcPr calcId="145621"/>
</workbook>
</file>

<file path=xl/calcChain.xml><?xml version="1.0" encoding="utf-8"?>
<calcChain xmlns="http://schemas.openxmlformats.org/spreadsheetml/2006/main">
  <c r="J11" i="1" l="1"/>
  <c r="L11" i="1" l="1"/>
  <c r="M11" i="1" s="1"/>
  <c r="J21" i="1"/>
  <c r="M10" i="1"/>
  <c r="K20" i="1"/>
  <c r="K12" i="1"/>
  <c r="K13" i="1"/>
  <c r="K14" i="1"/>
  <c r="K15" i="1"/>
  <c r="K16" i="1"/>
  <c r="K17" i="1"/>
  <c r="K18" i="1"/>
  <c r="K19" i="1"/>
  <c r="K11" i="1"/>
  <c r="K21" i="1" s="1"/>
  <c r="K10" i="1"/>
  <c r="L10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E2" i="1"/>
  <c r="I4" i="1"/>
  <c r="I3" i="1"/>
  <c r="I2" i="1"/>
  <c r="H5" i="1"/>
  <c r="H4" i="1"/>
  <c r="H3" i="1"/>
  <c r="H2" i="1"/>
  <c r="D2" i="1"/>
  <c r="J13" i="1"/>
  <c r="J14" i="1"/>
  <c r="J15" i="1"/>
  <c r="J16" i="1"/>
  <c r="J17" i="1"/>
  <c r="J18" i="1"/>
  <c r="J19" i="1"/>
  <c r="J20" i="1"/>
  <c r="J12" i="1"/>
  <c r="J10" i="1"/>
  <c r="L12" i="1" l="1"/>
  <c r="L13" i="1" s="1"/>
  <c r="L14" i="1" s="1"/>
  <c r="L15" i="1" s="1"/>
  <c r="L16" i="1" s="1"/>
  <c r="L17" i="1" s="1"/>
  <c r="L18" i="1" s="1"/>
  <c r="L19" i="1" s="1"/>
  <c r="M13" i="1"/>
  <c r="M12" i="1" l="1"/>
  <c r="M14" i="1"/>
  <c r="M15" i="1" l="1"/>
  <c r="M16" i="1" l="1"/>
  <c r="M17" i="1" l="1"/>
  <c r="M18" i="1" l="1"/>
  <c r="L20" i="1" l="1"/>
  <c r="M20" i="1" s="1"/>
  <c r="M19" i="1"/>
</calcChain>
</file>

<file path=xl/sharedStrings.xml><?xml version="1.0" encoding="utf-8"?>
<sst xmlns="http://schemas.openxmlformats.org/spreadsheetml/2006/main" count="217" uniqueCount="215">
  <si>
    <t>得点分布</t>
    <rPh sb="0" eb="2">
      <t>トクテン</t>
    </rPh>
    <rPh sb="2" eb="4">
      <t>ブンプ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</si>
  <si>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</si>
  <si>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</si>
  <si>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累積度数</t>
    <rPh sb="0" eb="2">
      <t>ルイセキ</t>
    </rPh>
    <rPh sb="2" eb="4">
      <t>ドスウ</t>
    </rPh>
    <phoneticPr fontId="1"/>
  </si>
  <si>
    <t>度数</t>
    <rPh sb="0" eb="2">
      <t>ドスウ</t>
    </rPh>
    <phoneticPr fontId="1"/>
  </si>
  <si>
    <t>学籍番号</t>
    <rPh sb="0" eb="2">
      <t>ガクセキ</t>
    </rPh>
    <rPh sb="2" eb="4">
      <t>バンゴウ</t>
    </rPh>
    <phoneticPr fontId="1"/>
  </si>
  <si>
    <t>得点</t>
    <rPh sb="0" eb="2">
      <t>トクテン</t>
    </rPh>
    <phoneticPr fontId="1"/>
  </si>
  <si>
    <t>評価</t>
    <rPh sb="0" eb="2">
      <t>ヒョウカ</t>
    </rPh>
    <phoneticPr fontId="1"/>
  </si>
  <si>
    <t>偏差値</t>
    <rPh sb="0" eb="3">
      <t>ヘンサチ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</si>
  <si>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</si>
  <si>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</si>
  <si>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平均点</t>
    <rPh sb="0" eb="3">
      <t>ヘイキンテン</t>
    </rPh>
    <phoneticPr fontId="1"/>
  </si>
  <si>
    <t>標準偏差</t>
    <rPh sb="0" eb="2">
      <t>ヒョウジュン</t>
    </rPh>
    <rPh sb="2" eb="4">
      <t>ヘンサ</t>
    </rPh>
    <phoneticPr fontId="1"/>
  </si>
  <si>
    <t>比率</t>
    <rPh sb="0" eb="2">
      <t>ヒリツ</t>
    </rPh>
    <phoneticPr fontId="1"/>
  </si>
  <si>
    <t>合計</t>
    <rPh sb="0" eb="2">
      <t>ゴウケイ</t>
    </rPh>
    <phoneticPr fontId="1"/>
  </si>
  <si>
    <t>09-2201-001</t>
    <phoneticPr fontId="1"/>
  </si>
  <si>
    <t>09-2201-002</t>
    <phoneticPr fontId="1"/>
  </si>
  <si>
    <t>09-2201-003</t>
  </si>
  <si>
    <t>09-2201-004</t>
  </si>
  <si>
    <t>09-2201-005</t>
  </si>
  <si>
    <t>09-2201-006</t>
  </si>
  <si>
    <t>09-2201-007</t>
  </si>
  <si>
    <t>09-2201-008</t>
  </si>
  <si>
    <t>09-2201-009</t>
  </si>
  <si>
    <t>09-2201-010</t>
  </si>
  <si>
    <t>09-2201-011</t>
  </si>
  <si>
    <t>09-2201-012</t>
  </si>
  <si>
    <t>09-2201-013</t>
  </si>
  <si>
    <t>09-2201-014</t>
  </si>
  <si>
    <t>09-2201-015</t>
  </si>
  <si>
    <t>09-2201-016</t>
  </si>
  <si>
    <t>09-2201-017</t>
  </si>
  <si>
    <t>09-2201-018</t>
  </si>
  <si>
    <t>09-2201-019</t>
  </si>
  <si>
    <t>09-2201-020</t>
  </si>
  <si>
    <t>09-2201-021</t>
  </si>
  <si>
    <t>09-2201-022</t>
  </si>
  <si>
    <t>09-2201-023</t>
  </si>
  <si>
    <t>09-2201-024</t>
  </si>
  <si>
    <t>09-2201-025</t>
  </si>
  <si>
    <t>09-2201-026</t>
  </si>
  <si>
    <t>09-2201-027</t>
  </si>
  <si>
    <t>09-2201-028</t>
  </si>
  <si>
    <t>09-2201-029</t>
  </si>
  <si>
    <t>09-2201-030</t>
  </si>
  <si>
    <t>09-2201-031</t>
  </si>
  <si>
    <t>09-2201-032</t>
  </si>
  <si>
    <t>09-2201-033</t>
  </si>
  <si>
    <t>09-2201-034</t>
  </si>
  <si>
    <t>09-2201-035</t>
  </si>
  <si>
    <t>09-2201-036</t>
  </si>
  <si>
    <t>09-2201-037</t>
  </si>
  <si>
    <t>09-2201-038</t>
  </si>
  <si>
    <t>09-2201-039</t>
  </si>
  <si>
    <t>09-2201-040</t>
  </si>
  <si>
    <t>09-2201-041</t>
  </si>
  <si>
    <t>09-2201-042</t>
  </si>
  <si>
    <t>09-2201-043</t>
  </si>
  <si>
    <t>09-2201-044</t>
  </si>
  <si>
    <t>09-2201-045</t>
  </si>
  <si>
    <t>09-2201-046</t>
  </si>
  <si>
    <t>09-2201-047</t>
  </si>
  <si>
    <t>09-2201-048</t>
  </si>
  <si>
    <t>09-2201-049</t>
  </si>
  <si>
    <t>09-2201-050</t>
  </si>
  <si>
    <t>09-2201-051</t>
  </si>
  <si>
    <t>09-2201-052</t>
  </si>
  <si>
    <t>09-2201-053</t>
  </si>
  <si>
    <t>09-2201-054</t>
  </si>
  <si>
    <t>09-2201-055</t>
  </si>
  <si>
    <t>09-2201-056</t>
  </si>
  <si>
    <t>09-2201-057</t>
  </si>
  <si>
    <t>09-2201-058</t>
  </si>
  <si>
    <t>09-2201-059</t>
  </si>
  <si>
    <t>09-2201-060</t>
  </si>
  <si>
    <t>09-2201-061</t>
  </si>
  <si>
    <t>09-2201-062</t>
  </si>
  <si>
    <t>09-2201-063</t>
  </si>
  <si>
    <t>09-2201-064</t>
  </si>
  <si>
    <t>09-2201-065</t>
  </si>
  <si>
    <t>09-2201-066</t>
  </si>
  <si>
    <t>09-2201-067</t>
  </si>
  <si>
    <t>09-2201-068</t>
  </si>
  <si>
    <t>09-2201-069</t>
  </si>
  <si>
    <t>09-2201-070</t>
  </si>
  <si>
    <t>09-2201-071</t>
  </si>
  <si>
    <t>09-2201-072</t>
  </si>
  <si>
    <t>09-2201-073</t>
  </si>
  <si>
    <t>09-2201-074</t>
  </si>
  <si>
    <t>09-2201-075</t>
  </si>
  <si>
    <t>09-2201-076</t>
  </si>
  <si>
    <t>09-2201-077</t>
  </si>
  <si>
    <t>09-2201-078</t>
  </si>
  <si>
    <t>09-2201-079</t>
  </si>
  <si>
    <t>09-2201-080</t>
  </si>
  <si>
    <t>09-2201-081</t>
  </si>
  <si>
    <t>09-2201-082</t>
  </si>
  <si>
    <t>09-2201-083</t>
  </si>
  <si>
    <t>09-2201-084</t>
  </si>
  <si>
    <t>09-2201-085</t>
  </si>
  <si>
    <t>09-2201-086</t>
  </si>
  <si>
    <t>09-2201-087</t>
  </si>
  <si>
    <t>09-2201-088</t>
  </si>
  <si>
    <t>09-2201-089</t>
  </si>
  <si>
    <t>09-2201-090</t>
  </si>
  <si>
    <t>09-2201-091</t>
  </si>
  <si>
    <t>09-2201-092</t>
  </si>
  <si>
    <t>09-2201-093</t>
  </si>
  <si>
    <t>09-2201-094</t>
  </si>
  <si>
    <t>09-2201-095</t>
  </si>
  <si>
    <t>09-2201-096</t>
  </si>
  <si>
    <t>09-2201-097</t>
  </si>
  <si>
    <t>09-2201-098</t>
  </si>
  <si>
    <t>09-2201-099</t>
  </si>
  <si>
    <t>09-2201-100</t>
  </si>
  <si>
    <t>09-2201-101</t>
  </si>
  <si>
    <t>09-2201-102</t>
  </si>
  <si>
    <t>09-2201-103</t>
  </si>
  <si>
    <t>09-2201-104</t>
  </si>
  <si>
    <t>09-2201-105</t>
  </si>
  <si>
    <t>09-2201-106</t>
  </si>
  <si>
    <t>09-2201-107</t>
  </si>
  <si>
    <t>09-2201-108</t>
  </si>
  <si>
    <t>09-2201-109</t>
  </si>
  <si>
    <t>09-2201-110</t>
  </si>
  <si>
    <t>09-2201-111</t>
  </si>
  <si>
    <t>09-2201-112</t>
  </si>
  <si>
    <t>09-2201-113</t>
  </si>
  <si>
    <t>09-2201-114</t>
  </si>
  <si>
    <t>09-2201-115</t>
  </si>
  <si>
    <t>09-2201-116</t>
  </si>
  <si>
    <t>09-2201-117</t>
  </si>
  <si>
    <t>09-2201-118</t>
  </si>
  <si>
    <t>09-2201-119</t>
  </si>
  <si>
    <t>09-2201-120</t>
  </si>
  <si>
    <t>09-2201-121</t>
  </si>
  <si>
    <t>09-2201-122</t>
  </si>
  <si>
    <t>09-2201-123</t>
  </si>
  <si>
    <t>09-2201-124</t>
  </si>
  <si>
    <t>09-2201-125</t>
  </si>
  <si>
    <t>09-2201-126</t>
  </si>
  <si>
    <t>09-2201-127</t>
  </si>
  <si>
    <t>09-2201-128</t>
  </si>
  <si>
    <t>09-2201-129</t>
  </si>
  <si>
    <t>09-2201-130</t>
  </si>
  <si>
    <t>09-2201-131</t>
  </si>
  <si>
    <t>09-2201-132</t>
  </si>
  <si>
    <t>09-2201-133</t>
  </si>
  <si>
    <t>09-2201-134</t>
  </si>
  <si>
    <t>09-2201-135</t>
  </si>
  <si>
    <t>09-2201-136</t>
  </si>
  <si>
    <t>09-2201-137</t>
  </si>
  <si>
    <t>09-2201-138</t>
  </si>
  <si>
    <t>09-2201-139</t>
  </si>
  <si>
    <t>09-2201-140</t>
  </si>
  <si>
    <t>09-2201-141</t>
  </si>
  <si>
    <t>09-2201-142</t>
  </si>
  <si>
    <t>09-2201-143</t>
  </si>
  <si>
    <t>09-2201-144</t>
  </si>
  <si>
    <t>09-2201-145</t>
  </si>
  <si>
    <t>09-2201-146</t>
  </si>
  <si>
    <t>09-2201-147</t>
  </si>
  <si>
    <t>09-2201-148</t>
  </si>
  <si>
    <t>09-2201-149</t>
  </si>
  <si>
    <t>09-2201-150</t>
  </si>
  <si>
    <t>09-2201-151</t>
  </si>
  <si>
    <t>09-2201-152</t>
  </si>
  <si>
    <t>09-2201-153</t>
  </si>
  <si>
    <t>09-2201-154</t>
  </si>
  <si>
    <t>09-2201-155</t>
  </si>
  <si>
    <t>09-2201-156</t>
  </si>
  <si>
    <t>09-2201-157</t>
  </si>
  <si>
    <t>09-2201-158</t>
  </si>
  <si>
    <t>09-2201-159</t>
  </si>
  <si>
    <t>09-2201-160</t>
  </si>
  <si>
    <t>09-2201-161</t>
  </si>
  <si>
    <t>09-2201-162</t>
  </si>
  <si>
    <t>09-2201-163</t>
  </si>
  <si>
    <t>09-2201-164</t>
  </si>
  <si>
    <t>09-2201-165</t>
  </si>
  <si>
    <t>09-2201-166</t>
  </si>
  <si>
    <t>09-2201-167</t>
  </si>
  <si>
    <t>09-2201-168</t>
  </si>
  <si>
    <t>09-2201-169</t>
  </si>
  <si>
    <t>09-2201-170</t>
  </si>
  <si>
    <t>09-2201-171</t>
  </si>
  <si>
    <t>09-2201-172</t>
  </si>
  <si>
    <t>09-2201-173</t>
  </si>
  <si>
    <t>09-2201-174</t>
  </si>
  <si>
    <t>09-2201-175</t>
  </si>
  <si>
    <t>09-2201-176</t>
  </si>
  <si>
    <t>09-2201-177</t>
  </si>
  <si>
    <t>09-2201-178</t>
  </si>
  <si>
    <t>09-2201-179</t>
  </si>
  <si>
    <t>09-2201-180</t>
  </si>
  <si>
    <t>09-2201-181</t>
  </si>
  <si>
    <t>09-2201-182</t>
  </si>
  <si>
    <t>09-2201-183</t>
  </si>
  <si>
    <t>09-2201-184</t>
  </si>
  <si>
    <t>09-2201-185</t>
  </si>
  <si>
    <t>09-2201-186</t>
  </si>
  <si>
    <t>09-2201-187</t>
  </si>
  <si>
    <t>09-2201-188</t>
  </si>
  <si>
    <t>09-2201-189</t>
  </si>
  <si>
    <t>09-2201-190</t>
  </si>
  <si>
    <t>09-2201-191</t>
  </si>
  <si>
    <t>09-2201-192</t>
  </si>
  <si>
    <t>09-2201-193</t>
  </si>
  <si>
    <t>09-2201-194</t>
  </si>
  <si>
    <t>09-2201-195</t>
  </si>
  <si>
    <t>09-2201-196</t>
  </si>
  <si>
    <t>09-2201-197</t>
  </si>
  <si>
    <t>09-2201-198</t>
  </si>
  <si>
    <t>09-2201-199</t>
  </si>
  <si>
    <t>09-2201-200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</si>
</sst>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2" borderId="11" xfId="0" applyFill="1" applyBorder="1">
      <alignment vertical="center"/>
    </xf>
    <xf numFmtId="9" fontId="0" fillId="2" borderId="12" xfId="0" applyNumberFormat="1" applyFill="1" applyBorder="1">
      <alignment vertical="center"/>
    </xf>
    <xf numFmtId="0" fontId="0" fillId="2" borderId="1" xfId="0" applyFill="1" applyBorder="1">
      <alignment vertical="center"/>
    </xf>
    <xf numFmtId="9" fontId="0" fillId="2" borderId="14" xfId="0" applyNumberFormat="1" applyFill="1" applyBorder="1">
      <alignment vertical="center"/>
    </xf>
    <xf numFmtId="0" fontId="0" fillId="2" borderId="16" xfId="0" applyFill="1" applyBorder="1">
      <alignment vertical="center"/>
    </xf>
    <xf numFmtId="9" fontId="0" fillId="2" borderId="17" xfId="0" applyNumberForma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9" fontId="0" fillId="3" borderId="12" xfId="0" applyNumberFormat="1" applyFill="1" applyBorder="1">
      <alignment vertical="center"/>
    </xf>
    <xf numFmtId="0" fontId="0" fillId="3" borderId="1" xfId="0" applyFill="1" applyBorder="1">
      <alignment vertical="center"/>
    </xf>
    <xf numFmtId="9" fontId="0" fillId="3" borderId="14" xfId="0" applyNumberFormat="1" applyFill="1" applyBorder="1">
      <alignment vertical="center"/>
    </xf>
    <xf numFmtId="0" fontId="0" fillId="3" borderId="16" xfId="0" applyFill="1" applyBorder="1">
      <alignment vertical="center"/>
    </xf>
    <xf numFmtId="9" fontId="0" fillId="3" borderId="17" xfId="0" applyNumberFormat="1" applyFill="1" applyBorder="1">
      <alignment vertical="center"/>
    </xf>
    <xf numFmtId="0" fontId="0" fillId="3" borderId="18" xfId="0" applyFill="1" applyBorder="1">
      <alignment vertical="center"/>
    </xf>
    <xf numFmtId="9" fontId="0" fillId="2" borderId="18" xfId="0" applyNumberFormat="1" applyFill="1" applyBorder="1">
      <alignment vertical="center"/>
    </xf>
    <xf numFmtId="0" fontId="2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numRef>
              <c:f>成績表!$H$10:$H$20</c:f>
              <c:numCache>
                <c:formatCode>General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</c:numCache>
            </c:numRef>
          </c:cat>
          <c:val>
            <c:numRef>
              <c:f>成績表!$J$10:$J$20</c:f>
              <c:numCache>
                <c:formatCode>General</c:formatCode>
                <c:ptCount val="11"/>
                <c:pt idx="0">
                  <c:v>1</c:v>
                </c:pt>
                <c:pt idx="1">
                  <c:v>26</c:v>
                </c:pt>
                <c:pt idx="2">
                  <c:v>41</c:v>
                </c:pt>
                <c:pt idx="3">
                  <c:v>48</c:v>
                </c:pt>
                <c:pt idx="4">
                  <c:v>35</c:v>
                </c:pt>
                <c:pt idx="5">
                  <c:v>31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成績表!$H$10:$H$20</c:f>
              <c:numCache>
                <c:formatCode>General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</c:numCache>
            </c:numRef>
          </c:cat>
          <c:val>
            <c:numRef>
              <c:f>成績表!$J$10:$J$20</c:f>
              <c:numCache>
                <c:formatCode>General</c:formatCode>
                <c:ptCount val="11"/>
                <c:pt idx="0">
                  <c:v>1</c:v>
                </c:pt>
                <c:pt idx="1">
                  <c:v>26</c:v>
                </c:pt>
                <c:pt idx="2">
                  <c:v>41</c:v>
                </c:pt>
                <c:pt idx="3">
                  <c:v>48</c:v>
                </c:pt>
                <c:pt idx="4">
                  <c:v>35</c:v>
                </c:pt>
                <c:pt idx="5">
                  <c:v>31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12192"/>
        <c:axId val="144723968"/>
      </c:barChart>
      <c:catAx>
        <c:axId val="1443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723968"/>
        <c:crosses val="autoZero"/>
        <c:auto val="1"/>
        <c:lblAlgn val="ctr"/>
        <c:lblOffset val="100"/>
        <c:noMultiLvlLbl val="0"/>
      </c:catAx>
      <c:valAx>
        <c:axId val="14472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1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23</xdr:row>
      <xdr:rowOff>71437</xdr:rowOff>
    </xdr:from>
    <xdr:to>
      <xdr:col>14</xdr:col>
      <xdr:colOff>495300</xdr:colOff>
      <xdr:row>39</xdr:row>
      <xdr:rowOff>71437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39</xdr:row>
      <xdr:rowOff>147637</xdr:rowOff>
    </xdr:from>
    <xdr:to>
      <xdr:col>14</xdr:col>
      <xdr:colOff>485775</xdr:colOff>
      <xdr:row>55</xdr:row>
      <xdr:rowOff>147637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workbookViewId="0">
      <selection activeCell="G9" sqref="G9"/>
    </sheetView>
  </sheetViews>
  <sheetFormatPr defaultRowHeight="13.5" x14ac:dyDescent="0.15"/>
  <cols>
    <col min="1" max="1" width="9" style="1"/>
    <col min="2" max="2" width="13.875" style="1" customWidth="1"/>
    <col min="5" max="6" width="9" style="1"/>
    <col min="11" max="11" width="9" style="1"/>
  </cols>
  <sheetData>
    <row r="1" spans="1:13" x14ac:dyDescent="0.15">
      <c r="A1" s="2"/>
      <c r="B1" s="2" t="s">
        <v>5</v>
      </c>
      <c r="C1" s="2" t="s">
        <v>6</v>
      </c>
      <c r="D1" s="2" t="s">
        <v>7</v>
      </c>
      <c r="E1" s="2" t="s">
        <v>8</v>
      </c>
      <c r="G1" s="2"/>
      <c r="H1" s="2"/>
      <c r="I1" s="2" t="s">
        <v>8</v>
      </c>
    </row>
    <row r="2" spans="1:13" x14ac:dyDescent="0.15">
      <c r="A2" s="2">
        <v>1</v>
      </c>
      <c r="B2" s="2" t="s">
        <v>15</v>
      </c>
      <c r="C2" s="2">
        <v>94</v>
      </c>
      <c r="D2" s="2" t="str">
        <f>IF(C2&gt;=90,"秀",IF(C2&gt;=80,"優",IF(C2&gt;=70,"良",IF(C2&gt;=60,"可","不可"))))</f>
        <v>秀</v>
      </c>
      <c r="E2" s="8">
        <f>50+10*(C2-$H$4)/$H$5</f>
        <v>64.304803929237664</v>
      </c>
      <c r="G2" s="2" t="s">
        <v>9</v>
      </c>
      <c r="H2" s="2">
        <f>MAX(C2:C201)</f>
        <v>100</v>
      </c>
      <c r="I2" s="2">
        <f>50+10*(H2-$H$4)/$H$5</f>
        <v>68.042179221004531</v>
      </c>
    </row>
    <row r="3" spans="1:13" x14ac:dyDescent="0.15">
      <c r="A3" s="2">
        <v>2</v>
      </c>
      <c r="B3" s="2" t="s">
        <v>16</v>
      </c>
      <c r="C3" s="2">
        <v>94</v>
      </c>
      <c r="D3" s="2" t="str">
        <f t="shared" ref="D3:D66" si="0">IF(C3&gt;=90,"秀",IF(C3&gt;=80,"優",IF(C3&gt;=70,"良",IF(C3&gt;=60,"可","不可"))))</f>
        <v>秀</v>
      </c>
      <c r="E3" s="8">
        <f t="shared" ref="E3:E19" si="1">50+10*(C3-$H$4)/$H$5</f>
        <v>64.304803929237664</v>
      </c>
      <c r="G3" s="2" t="s">
        <v>10</v>
      </c>
      <c r="H3" s="2">
        <f>MIN(C2:C201)</f>
        <v>18</v>
      </c>
      <c r="I3" s="2">
        <f>50+10*(H3-$H$4)/$H$5</f>
        <v>16.964716900190751</v>
      </c>
    </row>
    <row r="4" spans="1:13" x14ac:dyDescent="0.15">
      <c r="A4" s="2">
        <v>3</v>
      </c>
      <c r="B4" s="2" t="s">
        <v>17</v>
      </c>
      <c r="C4" s="2">
        <v>62</v>
      </c>
      <c r="D4" s="2" t="str">
        <f t="shared" si="0"/>
        <v>可</v>
      </c>
      <c r="E4" s="8">
        <f t="shared" si="1"/>
        <v>44.372135706481068</v>
      </c>
      <c r="G4" s="2" t="s">
        <v>11</v>
      </c>
      <c r="H4" s="2">
        <f>AVERAGE(C2:C201)</f>
        <v>71.034999999999997</v>
      </c>
      <c r="I4" s="2">
        <f>50+10*(H4-$H$4)/$H$5</f>
        <v>50</v>
      </c>
    </row>
    <row r="5" spans="1:13" x14ac:dyDescent="0.15">
      <c r="A5" s="2">
        <v>4</v>
      </c>
      <c r="B5" s="2" t="s">
        <v>18</v>
      </c>
      <c r="C5" s="2">
        <v>67</v>
      </c>
      <c r="D5" s="2" t="str">
        <f t="shared" si="0"/>
        <v>可</v>
      </c>
      <c r="E5" s="8">
        <f t="shared" si="1"/>
        <v>47.486615116286785</v>
      </c>
      <c r="G5" s="2" t="s">
        <v>12</v>
      </c>
      <c r="H5" s="2">
        <f>STDEV(C2:C201)</f>
        <v>16.05404737709247</v>
      </c>
      <c r="I5" s="2"/>
    </row>
    <row r="6" spans="1:13" x14ac:dyDescent="0.15">
      <c r="A6" s="2">
        <v>5</v>
      </c>
      <c r="B6" s="2" t="s">
        <v>19</v>
      </c>
      <c r="C6" s="2">
        <v>63</v>
      </c>
      <c r="D6" s="2" t="str">
        <f t="shared" si="0"/>
        <v>可</v>
      </c>
      <c r="E6" s="8">
        <f t="shared" si="1"/>
        <v>44.99503158844221</v>
      </c>
    </row>
    <row r="7" spans="1:13" ht="14.25" thickBot="1" x14ac:dyDescent="0.2">
      <c r="A7" s="2">
        <v>6</v>
      </c>
      <c r="B7" s="2" t="s">
        <v>20</v>
      </c>
      <c r="C7" s="2">
        <v>98</v>
      </c>
      <c r="D7" s="2" t="str">
        <f t="shared" si="0"/>
        <v>秀</v>
      </c>
      <c r="E7" s="8">
        <f t="shared" si="1"/>
        <v>66.796387457082247</v>
      </c>
    </row>
    <row r="8" spans="1:13" ht="14.25" thickBot="1" x14ac:dyDescent="0.2">
      <c r="A8" s="2">
        <v>7</v>
      </c>
      <c r="B8" s="2" t="s">
        <v>21</v>
      </c>
      <c r="C8" s="2">
        <v>96</v>
      </c>
      <c r="D8" s="2" t="str">
        <f t="shared" si="0"/>
        <v>秀</v>
      </c>
      <c r="E8" s="8">
        <f t="shared" si="1"/>
        <v>65.550595693159948</v>
      </c>
      <c r="H8" s="34" t="s">
        <v>0</v>
      </c>
      <c r="I8" s="6"/>
      <c r="J8" s="6"/>
      <c r="K8" s="6"/>
      <c r="L8" s="6"/>
      <c r="M8" s="7"/>
    </row>
    <row r="9" spans="1:13" ht="14.25" thickBot="1" x14ac:dyDescent="0.2">
      <c r="A9" s="2">
        <v>8</v>
      </c>
      <c r="B9" s="2" t="s">
        <v>22</v>
      </c>
      <c r="C9" s="2">
        <v>92</v>
      </c>
      <c r="D9" s="2" t="str">
        <f t="shared" si="0"/>
        <v>秀</v>
      </c>
      <c r="E9" s="8">
        <f t="shared" si="1"/>
        <v>63.05901216531538</v>
      </c>
      <c r="H9" s="9" t="s">
        <v>1</v>
      </c>
      <c r="I9" s="5" t="s">
        <v>2</v>
      </c>
      <c r="J9" s="22" t="s">
        <v>4</v>
      </c>
      <c r="K9" s="23" t="s">
        <v>13</v>
      </c>
      <c r="L9" s="24" t="s">
        <v>3</v>
      </c>
      <c r="M9" s="25" t="s">
        <v>13</v>
      </c>
    </row>
    <row r="10" spans="1:13" x14ac:dyDescent="0.15">
      <c r="A10" s="2">
        <v>9</v>
      </c>
      <c r="B10" s="2" t="s">
        <v>23</v>
      </c>
      <c r="C10" s="2">
        <v>95</v>
      </c>
      <c r="D10" s="2" t="str">
        <f t="shared" si="0"/>
        <v>秀</v>
      </c>
      <c r="E10" s="8">
        <f t="shared" si="1"/>
        <v>64.927699811198806</v>
      </c>
      <c r="H10" s="10">
        <v>100</v>
      </c>
      <c r="I10" s="11"/>
      <c r="J10" s="15">
        <f>COUNTIF(C2:C201,"=100")</f>
        <v>1</v>
      </c>
      <c r="K10" s="16">
        <f>J10/200</f>
        <v>5.0000000000000001E-3</v>
      </c>
      <c r="L10" s="26">
        <f>J10</f>
        <v>1</v>
      </c>
      <c r="M10" s="27">
        <f>L10/200</f>
        <v>5.0000000000000001E-3</v>
      </c>
    </row>
    <row r="11" spans="1:13" x14ac:dyDescent="0.15">
      <c r="A11" s="2">
        <v>10</v>
      </c>
      <c r="B11" s="2" t="s">
        <v>24</v>
      </c>
      <c r="C11" s="2">
        <v>88</v>
      </c>
      <c r="D11" s="2" t="str">
        <f t="shared" si="0"/>
        <v>優</v>
      </c>
      <c r="E11" s="8">
        <f t="shared" si="1"/>
        <v>60.567428637470805</v>
      </c>
      <c r="H11" s="12">
        <v>90</v>
      </c>
      <c r="I11" s="2">
        <v>100</v>
      </c>
      <c r="J11" s="17">
        <f>COUNTIF($C$2:$C$201,"&gt;="&amp;H11)-COUNTIF($C$2:$C$201,"&gt;="&amp;I11)</f>
        <v>26</v>
      </c>
      <c r="K11" s="18">
        <f>J11/200</f>
        <v>0.13</v>
      </c>
      <c r="L11" s="28">
        <f>L10+J11</f>
        <v>27</v>
      </c>
      <c r="M11" s="29">
        <f>L11/200</f>
        <v>0.13500000000000001</v>
      </c>
    </row>
    <row r="12" spans="1:13" x14ac:dyDescent="0.15">
      <c r="A12" s="2">
        <v>11</v>
      </c>
      <c r="B12" s="2" t="s">
        <v>25</v>
      </c>
      <c r="C12" s="2">
        <v>51</v>
      </c>
      <c r="D12" s="2" t="str">
        <f t="shared" si="0"/>
        <v>不可</v>
      </c>
      <c r="E12" s="8">
        <f t="shared" si="1"/>
        <v>37.52028100490849</v>
      </c>
      <c r="H12" s="12">
        <v>80</v>
      </c>
      <c r="I12" s="2">
        <v>90</v>
      </c>
      <c r="J12" s="17">
        <f>COUNTIF($C$2:$C$201,"&gt;="&amp;H12)-COUNTIF($C$2:$C$201,"&gt;="&amp;I12)</f>
        <v>41</v>
      </c>
      <c r="K12" s="18">
        <f t="shared" ref="K12:K19" si="2">J12/200</f>
        <v>0.20499999999999999</v>
      </c>
      <c r="L12" s="28">
        <f t="shared" ref="L12:L19" si="3">L11+J12</f>
        <v>68</v>
      </c>
      <c r="M12" s="29">
        <f t="shared" ref="M12:M19" si="4">L12/200</f>
        <v>0.34</v>
      </c>
    </row>
    <row r="13" spans="1:13" x14ac:dyDescent="0.15">
      <c r="A13" s="2">
        <v>12</v>
      </c>
      <c r="B13" s="2" t="s">
        <v>26</v>
      </c>
      <c r="C13" s="2">
        <v>69</v>
      </c>
      <c r="D13" s="2" t="str">
        <f t="shared" si="0"/>
        <v>可</v>
      </c>
      <c r="E13" s="8">
        <f t="shared" si="1"/>
        <v>48.732406880209076</v>
      </c>
      <c r="H13" s="12">
        <v>70</v>
      </c>
      <c r="I13" s="2">
        <v>80</v>
      </c>
      <c r="J13" s="17">
        <f t="shared" ref="J13:J20" si="5">COUNTIF($C$2:$C$201,"&gt;="&amp;H13)-COUNTIF($C$2:$C$201,"&gt;="&amp;I13)</f>
        <v>48</v>
      </c>
      <c r="K13" s="18">
        <f t="shared" si="2"/>
        <v>0.24</v>
      </c>
      <c r="L13" s="28">
        <f t="shared" si="3"/>
        <v>116</v>
      </c>
      <c r="M13" s="29">
        <f t="shared" si="4"/>
        <v>0.57999999999999996</v>
      </c>
    </row>
    <row r="14" spans="1:13" x14ac:dyDescent="0.15">
      <c r="A14" s="2">
        <v>13</v>
      </c>
      <c r="B14" s="2" t="s">
        <v>27</v>
      </c>
      <c r="C14" s="2">
        <v>77</v>
      </c>
      <c r="D14" s="2" t="str">
        <f t="shared" si="0"/>
        <v>良</v>
      </c>
      <c r="E14" s="8">
        <f t="shared" si="1"/>
        <v>53.715573935898227</v>
      </c>
      <c r="H14" s="12">
        <v>60</v>
      </c>
      <c r="I14" s="2">
        <v>70</v>
      </c>
      <c r="J14" s="17">
        <f t="shared" si="5"/>
        <v>35</v>
      </c>
      <c r="K14" s="18">
        <f t="shared" si="2"/>
        <v>0.17499999999999999</v>
      </c>
      <c r="L14" s="28">
        <f t="shared" si="3"/>
        <v>151</v>
      </c>
      <c r="M14" s="29">
        <f t="shared" si="4"/>
        <v>0.755</v>
      </c>
    </row>
    <row r="15" spans="1:13" x14ac:dyDescent="0.15">
      <c r="A15" s="2">
        <v>14</v>
      </c>
      <c r="B15" s="2" t="s">
        <v>28</v>
      </c>
      <c r="C15" s="2">
        <v>75</v>
      </c>
      <c r="D15" s="2" t="str">
        <f t="shared" si="0"/>
        <v>良</v>
      </c>
      <c r="E15" s="8">
        <f t="shared" si="1"/>
        <v>52.469782171975936</v>
      </c>
      <c r="H15" s="12">
        <v>50</v>
      </c>
      <c r="I15" s="2">
        <v>60</v>
      </c>
      <c r="J15" s="17">
        <f t="shared" si="5"/>
        <v>31</v>
      </c>
      <c r="K15" s="18">
        <f t="shared" si="2"/>
        <v>0.155</v>
      </c>
      <c r="L15" s="28">
        <f t="shared" si="3"/>
        <v>182</v>
      </c>
      <c r="M15" s="29">
        <f t="shared" si="4"/>
        <v>0.91</v>
      </c>
    </row>
    <row r="16" spans="1:13" x14ac:dyDescent="0.15">
      <c r="A16" s="2">
        <v>15</v>
      </c>
      <c r="B16" s="2" t="s">
        <v>29</v>
      </c>
      <c r="C16" s="2">
        <v>59</v>
      </c>
      <c r="D16" s="2" t="str">
        <f t="shared" si="0"/>
        <v>不可</v>
      </c>
      <c r="E16" s="8">
        <f t="shared" si="1"/>
        <v>42.503448060597634</v>
      </c>
      <c r="H16" s="12">
        <v>40</v>
      </c>
      <c r="I16" s="2">
        <v>50</v>
      </c>
      <c r="J16" s="17">
        <f t="shared" si="5"/>
        <v>10</v>
      </c>
      <c r="K16" s="18">
        <f t="shared" si="2"/>
        <v>0.05</v>
      </c>
      <c r="L16" s="28">
        <f t="shared" si="3"/>
        <v>192</v>
      </c>
      <c r="M16" s="29">
        <f t="shared" si="4"/>
        <v>0.96</v>
      </c>
    </row>
    <row r="17" spans="1:13" x14ac:dyDescent="0.15">
      <c r="A17" s="2">
        <v>16</v>
      </c>
      <c r="B17" s="2" t="s">
        <v>30</v>
      </c>
      <c r="C17" s="2">
        <v>62</v>
      </c>
      <c r="D17" s="2" t="str">
        <f t="shared" si="0"/>
        <v>可</v>
      </c>
      <c r="E17" s="8">
        <f t="shared" si="1"/>
        <v>44.372135706481068</v>
      </c>
      <c r="H17" s="12">
        <v>30</v>
      </c>
      <c r="I17" s="2">
        <v>40</v>
      </c>
      <c r="J17" s="17">
        <f t="shared" si="5"/>
        <v>5</v>
      </c>
      <c r="K17" s="18">
        <f t="shared" si="2"/>
        <v>2.5000000000000001E-2</v>
      </c>
      <c r="L17" s="28">
        <f t="shared" si="3"/>
        <v>197</v>
      </c>
      <c r="M17" s="29">
        <f t="shared" si="4"/>
        <v>0.98499999999999999</v>
      </c>
    </row>
    <row r="18" spans="1:13" x14ac:dyDescent="0.15">
      <c r="A18" s="2">
        <v>17</v>
      </c>
      <c r="B18" s="2" t="s">
        <v>31</v>
      </c>
      <c r="C18" s="2">
        <v>58</v>
      </c>
      <c r="D18" s="2" t="str">
        <f t="shared" si="0"/>
        <v>不可</v>
      </c>
      <c r="E18" s="8">
        <f t="shared" si="1"/>
        <v>41.880552178636492</v>
      </c>
      <c r="H18" s="12">
        <v>20</v>
      </c>
      <c r="I18" s="2">
        <v>30</v>
      </c>
      <c r="J18" s="17">
        <f t="shared" si="5"/>
        <v>2</v>
      </c>
      <c r="K18" s="18">
        <f t="shared" si="2"/>
        <v>0.01</v>
      </c>
      <c r="L18" s="28">
        <f t="shared" si="3"/>
        <v>199</v>
      </c>
      <c r="M18" s="29">
        <f t="shared" si="4"/>
        <v>0.995</v>
      </c>
    </row>
    <row r="19" spans="1:13" x14ac:dyDescent="0.15">
      <c r="A19" s="2">
        <v>18</v>
      </c>
      <c r="B19" s="2" t="s">
        <v>32</v>
      </c>
      <c r="C19" s="2">
        <v>52</v>
      </c>
      <c r="D19" s="2" t="str">
        <f t="shared" si="0"/>
        <v>不可</v>
      </c>
      <c r="E19" s="8">
        <f t="shared" si="1"/>
        <v>38.143176886869632</v>
      </c>
      <c r="H19" s="12">
        <v>10</v>
      </c>
      <c r="I19" s="2">
        <v>20</v>
      </c>
      <c r="J19" s="17">
        <f t="shared" si="5"/>
        <v>1</v>
      </c>
      <c r="K19" s="18">
        <f t="shared" si="2"/>
        <v>5.0000000000000001E-3</v>
      </c>
      <c r="L19" s="28">
        <f t="shared" si="3"/>
        <v>200</v>
      </c>
      <c r="M19" s="29">
        <f t="shared" si="4"/>
        <v>1</v>
      </c>
    </row>
    <row r="20" spans="1:13" ht="14.25" thickBot="1" x14ac:dyDescent="0.2">
      <c r="A20" s="2">
        <v>19</v>
      </c>
      <c r="B20" s="2" t="s">
        <v>33</v>
      </c>
      <c r="C20" s="2">
        <v>65</v>
      </c>
      <c r="D20" s="2" t="str">
        <f t="shared" si="0"/>
        <v>可</v>
      </c>
      <c r="E20" s="8">
        <f t="shared" ref="E20:E83" si="6">50+10*(C20-$H$4)/$H$5</f>
        <v>46.240823352364501</v>
      </c>
      <c r="H20" s="13">
        <v>0</v>
      </c>
      <c r="I20" s="14">
        <v>10</v>
      </c>
      <c r="J20" s="19">
        <f t="shared" si="5"/>
        <v>0</v>
      </c>
      <c r="K20" s="20">
        <f>J20/200</f>
        <v>0</v>
      </c>
      <c r="L20" s="30">
        <f t="shared" ref="L20" si="7">L19+J20</f>
        <v>200</v>
      </c>
      <c r="M20" s="31">
        <f>L20/200</f>
        <v>1</v>
      </c>
    </row>
    <row r="21" spans="1:13" ht="14.25" thickBot="1" x14ac:dyDescent="0.2">
      <c r="A21" s="2">
        <v>20</v>
      </c>
      <c r="B21" s="2" t="s">
        <v>34</v>
      </c>
      <c r="C21" s="2">
        <v>57</v>
      </c>
      <c r="D21" s="2" t="str">
        <f t="shared" si="0"/>
        <v>不可</v>
      </c>
      <c r="E21" s="8">
        <f t="shared" si="6"/>
        <v>41.25765629667535</v>
      </c>
      <c r="H21" s="3"/>
      <c r="I21" s="4" t="s">
        <v>14</v>
      </c>
      <c r="J21" s="21">
        <f>SUM(J10:J20)</f>
        <v>200</v>
      </c>
      <c r="K21" s="33">
        <f>SUM(K10:K20)</f>
        <v>1</v>
      </c>
      <c r="L21" s="32"/>
      <c r="M21" s="25"/>
    </row>
    <row r="22" spans="1:13" x14ac:dyDescent="0.15">
      <c r="A22" s="2">
        <v>21</v>
      </c>
      <c r="B22" s="2" t="s">
        <v>35</v>
      </c>
      <c r="C22" s="2">
        <v>66</v>
      </c>
      <c r="D22" s="2" t="str">
        <f t="shared" si="0"/>
        <v>可</v>
      </c>
      <c r="E22" s="8">
        <f t="shared" si="6"/>
        <v>46.863719234325643</v>
      </c>
    </row>
    <row r="23" spans="1:13" x14ac:dyDescent="0.15">
      <c r="A23" s="2">
        <v>22</v>
      </c>
      <c r="B23" s="2" t="s">
        <v>36</v>
      </c>
      <c r="C23" s="2">
        <v>79</v>
      </c>
      <c r="D23" s="2" t="str">
        <f t="shared" si="0"/>
        <v>良</v>
      </c>
      <c r="E23" s="8">
        <f t="shared" si="6"/>
        <v>54.961365699820512</v>
      </c>
    </row>
    <row r="24" spans="1:13" x14ac:dyDescent="0.15">
      <c r="A24" s="2">
        <v>23</v>
      </c>
      <c r="B24" s="2" t="s">
        <v>37</v>
      </c>
      <c r="C24" s="2">
        <v>93</v>
      </c>
      <c r="D24" s="2" t="str">
        <f t="shared" si="0"/>
        <v>秀</v>
      </c>
      <c r="E24" s="8">
        <f t="shared" si="6"/>
        <v>63.681908047276522</v>
      </c>
    </row>
    <row r="25" spans="1:13" x14ac:dyDescent="0.15">
      <c r="A25" s="2">
        <v>24</v>
      </c>
      <c r="B25" s="2" t="s">
        <v>38</v>
      </c>
      <c r="C25" s="2">
        <v>84</v>
      </c>
      <c r="D25" s="2" t="str">
        <f t="shared" si="0"/>
        <v>優</v>
      </c>
      <c r="E25" s="8">
        <f t="shared" si="6"/>
        <v>58.075845109626229</v>
      </c>
    </row>
    <row r="26" spans="1:13" x14ac:dyDescent="0.15">
      <c r="A26" s="2">
        <v>25</v>
      </c>
      <c r="B26" s="2" t="s">
        <v>39</v>
      </c>
      <c r="C26" s="2">
        <v>84</v>
      </c>
      <c r="D26" s="2" t="str">
        <f t="shared" si="0"/>
        <v>優</v>
      </c>
      <c r="E26" s="8">
        <f t="shared" si="6"/>
        <v>58.075845109626229</v>
      </c>
    </row>
    <row r="27" spans="1:13" x14ac:dyDescent="0.15">
      <c r="A27" s="2">
        <v>26</v>
      </c>
      <c r="B27" s="2" t="s">
        <v>40</v>
      </c>
      <c r="C27" s="2">
        <v>72</v>
      </c>
      <c r="D27" s="2" t="str">
        <f t="shared" si="0"/>
        <v>良</v>
      </c>
      <c r="E27" s="8">
        <f t="shared" si="6"/>
        <v>50.601094526092503</v>
      </c>
    </row>
    <row r="28" spans="1:13" x14ac:dyDescent="0.15">
      <c r="A28" s="2">
        <v>27</v>
      </c>
      <c r="B28" s="2" t="s">
        <v>41</v>
      </c>
      <c r="C28" s="2">
        <v>74</v>
      </c>
      <c r="D28" s="2" t="str">
        <f t="shared" si="0"/>
        <v>良</v>
      </c>
      <c r="E28" s="8">
        <f t="shared" si="6"/>
        <v>51.846886290014794</v>
      </c>
    </row>
    <row r="29" spans="1:13" x14ac:dyDescent="0.15">
      <c r="A29" s="2">
        <v>28</v>
      </c>
      <c r="B29" s="2" t="s">
        <v>42</v>
      </c>
      <c r="C29" s="2">
        <v>42</v>
      </c>
      <c r="D29" s="2" t="str">
        <f t="shared" si="0"/>
        <v>不可</v>
      </c>
      <c r="E29" s="8">
        <f t="shared" si="6"/>
        <v>31.914218067258194</v>
      </c>
    </row>
    <row r="30" spans="1:13" x14ac:dyDescent="0.15">
      <c r="A30" s="2">
        <v>29</v>
      </c>
      <c r="B30" s="2" t="s">
        <v>43</v>
      </c>
      <c r="C30" s="2">
        <v>66</v>
      </c>
      <c r="D30" s="2" t="str">
        <f t="shared" si="0"/>
        <v>可</v>
      </c>
      <c r="E30" s="8">
        <f t="shared" si="6"/>
        <v>46.863719234325643</v>
      </c>
    </row>
    <row r="31" spans="1:13" x14ac:dyDescent="0.15">
      <c r="A31" s="2">
        <v>30</v>
      </c>
      <c r="B31" s="2" t="s">
        <v>44</v>
      </c>
      <c r="C31" s="2">
        <v>71</v>
      </c>
      <c r="D31" s="2" t="str">
        <f t="shared" si="0"/>
        <v>良</v>
      </c>
      <c r="E31" s="8">
        <f t="shared" si="6"/>
        <v>49.978198644131361</v>
      </c>
    </row>
    <row r="32" spans="1:13" x14ac:dyDescent="0.15">
      <c r="A32" s="2">
        <v>31</v>
      </c>
      <c r="B32" s="2" t="s">
        <v>45</v>
      </c>
      <c r="C32" s="2">
        <v>74</v>
      </c>
      <c r="D32" s="2" t="str">
        <f t="shared" si="0"/>
        <v>良</v>
      </c>
      <c r="E32" s="8">
        <f t="shared" si="6"/>
        <v>51.846886290014794</v>
      </c>
    </row>
    <row r="33" spans="1:5" x14ac:dyDescent="0.15">
      <c r="A33" s="2">
        <v>32</v>
      </c>
      <c r="B33" s="2" t="s">
        <v>46</v>
      </c>
      <c r="C33" s="2">
        <v>62</v>
      </c>
      <c r="D33" s="2" t="str">
        <f t="shared" si="0"/>
        <v>可</v>
      </c>
      <c r="E33" s="8">
        <f t="shared" si="6"/>
        <v>44.372135706481068</v>
      </c>
    </row>
    <row r="34" spans="1:5" x14ac:dyDescent="0.15">
      <c r="A34" s="2">
        <v>33</v>
      </c>
      <c r="B34" s="2" t="s">
        <v>47</v>
      </c>
      <c r="C34" s="2">
        <v>59</v>
      </c>
      <c r="D34" s="2" t="str">
        <f t="shared" si="0"/>
        <v>不可</v>
      </c>
      <c r="E34" s="8">
        <f t="shared" si="6"/>
        <v>42.503448060597634</v>
      </c>
    </row>
    <row r="35" spans="1:5" x14ac:dyDescent="0.15">
      <c r="A35" s="2">
        <v>34</v>
      </c>
      <c r="B35" s="2" t="s">
        <v>48</v>
      </c>
      <c r="C35" s="2">
        <v>69</v>
      </c>
      <c r="D35" s="2" t="str">
        <f t="shared" si="0"/>
        <v>可</v>
      </c>
      <c r="E35" s="8">
        <f t="shared" si="6"/>
        <v>48.732406880209076</v>
      </c>
    </row>
    <row r="36" spans="1:5" x14ac:dyDescent="0.15">
      <c r="A36" s="2">
        <v>35</v>
      </c>
      <c r="B36" s="2" t="s">
        <v>49</v>
      </c>
      <c r="C36" s="2">
        <v>51</v>
      </c>
      <c r="D36" s="2" t="str">
        <f t="shared" si="0"/>
        <v>不可</v>
      </c>
      <c r="E36" s="8">
        <f t="shared" si="6"/>
        <v>37.52028100490849</v>
      </c>
    </row>
    <row r="37" spans="1:5" x14ac:dyDescent="0.15">
      <c r="A37" s="2">
        <v>36</v>
      </c>
      <c r="B37" s="2" t="s">
        <v>50</v>
      </c>
      <c r="C37" s="2">
        <v>78</v>
      </c>
      <c r="D37" s="2" t="str">
        <f t="shared" si="0"/>
        <v>良</v>
      </c>
      <c r="E37" s="8">
        <f t="shared" si="6"/>
        <v>54.338469817859369</v>
      </c>
    </row>
    <row r="38" spans="1:5" x14ac:dyDescent="0.15">
      <c r="A38" s="2">
        <v>37</v>
      </c>
      <c r="B38" s="2" t="s">
        <v>51</v>
      </c>
      <c r="C38" s="2">
        <v>78</v>
      </c>
      <c r="D38" s="2" t="str">
        <f t="shared" si="0"/>
        <v>良</v>
      </c>
      <c r="E38" s="8">
        <f t="shared" si="6"/>
        <v>54.338469817859369</v>
      </c>
    </row>
    <row r="39" spans="1:5" x14ac:dyDescent="0.15">
      <c r="A39" s="2">
        <v>38</v>
      </c>
      <c r="B39" s="2" t="s">
        <v>52</v>
      </c>
      <c r="C39" s="2">
        <v>70</v>
      </c>
      <c r="D39" s="2" t="str">
        <f t="shared" si="0"/>
        <v>良</v>
      </c>
      <c r="E39" s="8">
        <f t="shared" si="6"/>
        <v>49.355302762170219</v>
      </c>
    </row>
    <row r="40" spans="1:5" x14ac:dyDescent="0.15">
      <c r="A40" s="2">
        <v>39</v>
      </c>
      <c r="B40" s="2" t="s">
        <v>53</v>
      </c>
      <c r="C40" s="2">
        <v>66</v>
      </c>
      <c r="D40" s="2" t="str">
        <f t="shared" si="0"/>
        <v>可</v>
      </c>
      <c r="E40" s="8">
        <f t="shared" si="6"/>
        <v>46.863719234325643</v>
      </c>
    </row>
    <row r="41" spans="1:5" x14ac:dyDescent="0.15">
      <c r="A41" s="2">
        <v>40</v>
      </c>
      <c r="B41" s="2" t="s">
        <v>54</v>
      </c>
      <c r="C41" s="2">
        <v>74</v>
      </c>
      <c r="D41" s="2" t="str">
        <f t="shared" si="0"/>
        <v>良</v>
      </c>
      <c r="E41" s="8">
        <f t="shared" si="6"/>
        <v>51.846886290014794</v>
      </c>
    </row>
    <row r="42" spans="1:5" x14ac:dyDescent="0.15">
      <c r="A42" s="2">
        <v>41</v>
      </c>
      <c r="B42" s="2" t="s">
        <v>55</v>
      </c>
      <c r="C42" s="2">
        <v>85</v>
      </c>
      <c r="D42" s="2" t="str">
        <f t="shared" si="0"/>
        <v>優</v>
      </c>
      <c r="E42" s="8">
        <f t="shared" si="6"/>
        <v>58.698740991587371</v>
      </c>
    </row>
    <row r="43" spans="1:5" x14ac:dyDescent="0.15">
      <c r="A43" s="2">
        <v>42</v>
      </c>
      <c r="B43" s="2" t="s">
        <v>56</v>
      </c>
      <c r="C43" s="2">
        <v>84</v>
      </c>
      <c r="D43" s="2" t="str">
        <f t="shared" si="0"/>
        <v>優</v>
      </c>
      <c r="E43" s="8">
        <f t="shared" si="6"/>
        <v>58.075845109626229</v>
      </c>
    </row>
    <row r="44" spans="1:5" x14ac:dyDescent="0.15">
      <c r="A44" s="2">
        <v>43</v>
      </c>
      <c r="B44" s="2" t="s">
        <v>57</v>
      </c>
      <c r="C44" s="2">
        <v>72</v>
      </c>
      <c r="D44" s="2" t="str">
        <f t="shared" si="0"/>
        <v>良</v>
      </c>
      <c r="E44" s="8">
        <f t="shared" si="6"/>
        <v>50.601094526092503</v>
      </c>
    </row>
    <row r="45" spans="1:5" x14ac:dyDescent="0.15">
      <c r="A45" s="2">
        <v>44</v>
      </c>
      <c r="B45" s="2" t="s">
        <v>58</v>
      </c>
      <c r="C45" s="2">
        <v>61</v>
      </c>
      <c r="D45" s="2" t="str">
        <f t="shared" si="0"/>
        <v>可</v>
      </c>
      <c r="E45" s="8">
        <f t="shared" si="6"/>
        <v>43.749239824519925</v>
      </c>
    </row>
    <row r="46" spans="1:5" x14ac:dyDescent="0.15">
      <c r="A46" s="2">
        <v>45</v>
      </c>
      <c r="B46" s="2" t="s">
        <v>59</v>
      </c>
      <c r="C46" s="2">
        <v>56</v>
      </c>
      <c r="D46" s="2" t="str">
        <f t="shared" si="0"/>
        <v>不可</v>
      </c>
      <c r="E46" s="8">
        <f t="shared" si="6"/>
        <v>40.634760414714208</v>
      </c>
    </row>
    <row r="47" spans="1:5" x14ac:dyDescent="0.15">
      <c r="A47" s="2">
        <v>46</v>
      </c>
      <c r="B47" s="2" t="s">
        <v>60</v>
      </c>
      <c r="C47" s="2">
        <v>80</v>
      </c>
      <c r="D47" s="2" t="str">
        <f t="shared" si="0"/>
        <v>優</v>
      </c>
      <c r="E47" s="8">
        <f t="shared" si="6"/>
        <v>55.584261581781654</v>
      </c>
    </row>
    <row r="48" spans="1:5" x14ac:dyDescent="0.15">
      <c r="A48" s="2">
        <v>47</v>
      </c>
      <c r="B48" s="2" t="s">
        <v>61</v>
      </c>
      <c r="C48" s="2">
        <v>81</v>
      </c>
      <c r="D48" s="2" t="str">
        <f t="shared" si="0"/>
        <v>優</v>
      </c>
      <c r="E48" s="8">
        <f t="shared" si="6"/>
        <v>56.207157463742803</v>
      </c>
    </row>
    <row r="49" spans="1:5" x14ac:dyDescent="0.15">
      <c r="A49" s="2">
        <v>48</v>
      </c>
      <c r="B49" s="2" t="s">
        <v>62</v>
      </c>
      <c r="C49" s="2">
        <v>80</v>
      </c>
      <c r="D49" s="2" t="str">
        <f t="shared" si="0"/>
        <v>優</v>
      </c>
      <c r="E49" s="8">
        <f t="shared" si="6"/>
        <v>55.584261581781654</v>
      </c>
    </row>
    <row r="50" spans="1:5" x14ac:dyDescent="0.15">
      <c r="A50" s="2">
        <v>49</v>
      </c>
      <c r="B50" s="2" t="s">
        <v>63</v>
      </c>
      <c r="C50" s="2">
        <v>75</v>
      </c>
      <c r="D50" s="2" t="str">
        <f t="shared" si="0"/>
        <v>良</v>
      </c>
      <c r="E50" s="8">
        <f t="shared" si="6"/>
        <v>52.469782171975936</v>
      </c>
    </row>
    <row r="51" spans="1:5" x14ac:dyDescent="0.15">
      <c r="A51" s="2">
        <v>50</v>
      </c>
      <c r="B51" s="2" t="s">
        <v>64</v>
      </c>
      <c r="C51" s="2">
        <v>90</v>
      </c>
      <c r="D51" s="2" t="str">
        <f t="shared" si="0"/>
        <v>秀</v>
      </c>
      <c r="E51" s="8">
        <f t="shared" si="6"/>
        <v>61.813220401393096</v>
      </c>
    </row>
    <row r="52" spans="1:5" x14ac:dyDescent="0.15">
      <c r="A52" s="2">
        <v>51</v>
      </c>
      <c r="B52" s="2" t="s">
        <v>65</v>
      </c>
      <c r="C52" s="2">
        <v>36</v>
      </c>
      <c r="D52" s="2" t="str">
        <f t="shared" si="0"/>
        <v>不可</v>
      </c>
      <c r="E52" s="8">
        <f t="shared" si="6"/>
        <v>28.17684277549133</v>
      </c>
    </row>
    <row r="53" spans="1:5" x14ac:dyDescent="0.15">
      <c r="A53" s="2">
        <v>52</v>
      </c>
      <c r="B53" s="2" t="s">
        <v>66</v>
      </c>
      <c r="C53" s="2">
        <v>29</v>
      </c>
      <c r="D53" s="2" t="str">
        <f t="shared" si="0"/>
        <v>不可</v>
      </c>
      <c r="E53" s="8">
        <f t="shared" si="6"/>
        <v>23.816571601763325</v>
      </c>
    </row>
    <row r="54" spans="1:5" x14ac:dyDescent="0.15">
      <c r="A54" s="2">
        <v>53</v>
      </c>
      <c r="B54" s="2" t="s">
        <v>67</v>
      </c>
      <c r="C54" s="2">
        <v>34</v>
      </c>
      <c r="D54" s="2" t="str">
        <f t="shared" si="0"/>
        <v>不可</v>
      </c>
      <c r="E54" s="8">
        <f t="shared" si="6"/>
        <v>26.931051011569046</v>
      </c>
    </row>
    <row r="55" spans="1:5" x14ac:dyDescent="0.15">
      <c r="A55" s="2">
        <v>54</v>
      </c>
      <c r="B55" s="2" t="s">
        <v>68</v>
      </c>
      <c r="C55" s="2">
        <v>70</v>
      </c>
      <c r="D55" s="2" t="str">
        <f t="shared" si="0"/>
        <v>良</v>
      </c>
      <c r="E55" s="8">
        <f t="shared" si="6"/>
        <v>49.355302762170219</v>
      </c>
    </row>
    <row r="56" spans="1:5" x14ac:dyDescent="0.15">
      <c r="A56" s="2">
        <v>55</v>
      </c>
      <c r="B56" s="2" t="s">
        <v>69</v>
      </c>
      <c r="C56" s="2">
        <v>70</v>
      </c>
      <c r="D56" s="2" t="str">
        <f t="shared" si="0"/>
        <v>良</v>
      </c>
      <c r="E56" s="8">
        <f t="shared" si="6"/>
        <v>49.355302762170219</v>
      </c>
    </row>
    <row r="57" spans="1:5" x14ac:dyDescent="0.15">
      <c r="A57" s="2">
        <v>56</v>
      </c>
      <c r="B57" s="2" t="s">
        <v>70</v>
      </c>
      <c r="C57" s="2">
        <v>66</v>
      </c>
      <c r="D57" s="2" t="str">
        <f t="shared" si="0"/>
        <v>可</v>
      </c>
      <c r="E57" s="8">
        <f t="shared" si="6"/>
        <v>46.863719234325643</v>
      </c>
    </row>
    <row r="58" spans="1:5" x14ac:dyDescent="0.15">
      <c r="A58" s="2">
        <v>57</v>
      </c>
      <c r="B58" s="2" t="s">
        <v>71</v>
      </c>
      <c r="C58" s="2">
        <v>90</v>
      </c>
      <c r="D58" s="2" t="str">
        <f t="shared" si="0"/>
        <v>秀</v>
      </c>
      <c r="E58" s="8">
        <f t="shared" si="6"/>
        <v>61.813220401393096</v>
      </c>
    </row>
    <row r="59" spans="1:5" x14ac:dyDescent="0.15">
      <c r="A59" s="2">
        <v>58</v>
      </c>
      <c r="B59" s="2" t="s">
        <v>72</v>
      </c>
      <c r="C59" s="2">
        <v>90</v>
      </c>
      <c r="D59" s="2" t="str">
        <f t="shared" si="0"/>
        <v>秀</v>
      </c>
      <c r="E59" s="8">
        <f t="shared" si="6"/>
        <v>61.813220401393096</v>
      </c>
    </row>
    <row r="60" spans="1:5" x14ac:dyDescent="0.15">
      <c r="A60" s="2">
        <v>59</v>
      </c>
      <c r="B60" s="2" t="s">
        <v>73</v>
      </c>
      <c r="C60" s="2">
        <v>22</v>
      </c>
      <c r="D60" s="2" t="str">
        <f t="shared" si="0"/>
        <v>不可</v>
      </c>
      <c r="E60" s="8">
        <f t="shared" si="6"/>
        <v>19.45630042803532</v>
      </c>
    </row>
    <row r="61" spans="1:5" x14ac:dyDescent="0.15">
      <c r="A61" s="2">
        <v>60</v>
      </c>
      <c r="B61" s="2" t="s">
        <v>74</v>
      </c>
      <c r="C61" s="2">
        <v>46</v>
      </c>
      <c r="D61" s="2" t="str">
        <f t="shared" si="0"/>
        <v>不可</v>
      </c>
      <c r="E61" s="8">
        <f t="shared" si="6"/>
        <v>34.405801595102773</v>
      </c>
    </row>
    <row r="62" spans="1:5" x14ac:dyDescent="0.15">
      <c r="A62" s="2">
        <v>61</v>
      </c>
      <c r="B62" s="2" t="s">
        <v>75</v>
      </c>
      <c r="C62" s="2">
        <v>72</v>
      </c>
      <c r="D62" s="2" t="str">
        <f t="shared" si="0"/>
        <v>良</v>
      </c>
      <c r="E62" s="8">
        <f t="shared" si="6"/>
        <v>50.601094526092503</v>
      </c>
    </row>
    <row r="63" spans="1:5" x14ac:dyDescent="0.15">
      <c r="A63" s="2">
        <v>62</v>
      </c>
      <c r="B63" s="2" t="s">
        <v>76</v>
      </c>
      <c r="C63" s="2">
        <v>65</v>
      </c>
      <c r="D63" s="2" t="str">
        <f t="shared" si="0"/>
        <v>可</v>
      </c>
      <c r="E63" s="8">
        <f t="shared" si="6"/>
        <v>46.240823352364501</v>
      </c>
    </row>
    <row r="64" spans="1:5" x14ac:dyDescent="0.15">
      <c r="A64" s="2">
        <v>63</v>
      </c>
      <c r="B64" s="2" t="s">
        <v>77</v>
      </c>
      <c r="C64" s="2">
        <v>69</v>
      </c>
      <c r="D64" s="2" t="str">
        <f t="shared" si="0"/>
        <v>可</v>
      </c>
      <c r="E64" s="8">
        <f t="shared" si="6"/>
        <v>48.732406880209076</v>
      </c>
    </row>
    <row r="65" spans="1:5" x14ac:dyDescent="0.15">
      <c r="A65" s="2">
        <v>64</v>
      </c>
      <c r="B65" s="2" t="s">
        <v>78</v>
      </c>
      <c r="C65" s="2">
        <v>65</v>
      </c>
      <c r="D65" s="2" t="str">
        <f t="shared" si="0"/>
        <v>可</v>
      </c>
      <c r="E65" s="8">
        <f t="shared" si="6"/>
        <v>46.240823352364501</v>
      </c>
    </row>
    <row r="66" spans="1:5" x14ac:dyDescent="0.15">
      <c r="A66" s="2">
        <v>65</v>
      </c>
      <c r="B66" s="2" t="s">
        <v>79</v>
      </c>
      <c r="C66" s="2">
        <v>79</v>
      </c>
      <c r="D66" s="2" t="str">
        <f t="shared" si="0"/>
        <v>良</v>
      </c>
      <c r="E66" s="8">
        <f t="shared" si="6"/>
        <v>54.961365699820512</v>
      </c>
    </row>
    <row r="67" spans="1:5" x14ac:dyDescent="0.15">
      <c r="A67" s="2">
        <v>66</v>
      </c>
      <c r="B67" s="2" t="s">
        <v>80</v>
      </c>
      <c r="C67" s="2">
        <v>74</v>
      </c>
      <c r="D67" s="2" t="str">
        <f t="shared" ref="D67:D130" si="8">IF(C67&gt;=90,"秀",IF(C67&gt;=80,"優",IF(C67&gt;=70,"良",IF(C67&gt;=60,"可","不可"))))</f>
        <v>良</v>
      </c>
      <c r="E67" s="8">
        <f t="shared" si="6"/>
        <v>51.846886290014794</v>
      </c>
    </row>
    <row r="68" spans="1:5" x14ac:dyDescent="0.15">
      <c r="A68" s="2">
        <v>67</v>
      </c>
      <c r="B68" s="2" t="s">
        <v>81</v>
      </c>
      <c r="C68" s="2">
        <v>81</v>
      </c>
      <c r="D68" s="2" t="str">
        <f t="shared" si="8"/>
        <v>優</v>
      </c>
      <c r="E68" s="8">
        <f t="shared" si="6"/>
        <v>56.207157463742803</v>
      </c>
    </row>
    <row r="69" spans="1:5" x14ac:dyDescent="0.15">
      <c r="A69" s="2">
        <v>68</v>
      </c>
      <c r="B69" s="2" t="s">
        <v>82</v>
      </c>
      <c r="C69" s="2">
        <v>54</v>
      </c>
      <c r="D69" s="2" t="str">
        <f t="shared" si="8"/>
        <v>不可</v>
      </c>
      <c r="E69" s="8">
        <f t="shared" si="6"/>
        <v>39.388968650791917</v>
      </c>
    </row>
    <row r="70" spans="1:5" x14ac:dyDescent="0.15">
      <c r="A70" s="2">
        <v>69</v>
      </c>
      <c r="B70" s="2" t="s">
        <v>83</v>
      </c>
      <c r="C70" s="2">
        <v>83</v>
      </c>
      <c r="D70" s="2" t="str">
        <f t="shared" si="8"/>
        <v>優</v>
      </c>
      <c r="E70" s="8">
        <f t="shared" si="6"/>
        <v>57.452949227665087</v>
      </c>
    </row>
    <row r="71" spans="1:5" x14ac:dyDescent="0.15">
      <c r="A71" s="2">
        <v>70</v>
      </c>
      <c r="B71" s="2" t="s">
        <v>84</v>
      </c>
      <c r="C71" s="2">
        <v>80</v>
      </c>
      <c r="D71" s="2" t="str">
        <f t="shared" si="8"/>
        <v>優</v>
      </c>
      <c r="E71" s="8">
        <f t="shared" si="6"/>
        <v>55.584261581781654</v>
      </c>
    </row>
    <row r="72" spans="1:5" x14ac:dyDescent="0.15">
      <c r="A72" s="2">
        <v>71</v>
      </c>
      <c r="B72" s="2" t="s">
        <v>85</v>
      </c>
      <c r="C72" s="2">
        <v>73</v>
      </c>
      <c r="D72" s="2" t="str">
        <f t="shared" si="8"/>
        <v>良</v>
      </c>
      <c r="E72" s="8">
        <f t="shared" si="6"/>
        <v>51.223990408053652</v>
      </c>
    </row>
    <row r="73" spans="1:5" x14ac:dyDescent="0.15">
      <c r="A73" s="2">
        <v>72</v>
      </c>
      <c r="B73" s="2" t="s">
        <v>86</v>
      </c>
      <c r="C73" s="2">
        <v>74</v>
      </c>
      <c r="D73" s="2" t="str">
        <f t="shared" si="8"/>
        <v>良</v>
      </c>
      <c r="E73" s="8">
        <f t="shared" si="6"/>
        <v>51.846886290014794</v>
      </c>
    </row>
    <row r="74" spans="1:5" x14ac:dyDescent="0.15">
      <c r="A74" s="2">
        <v>73</v>
      </c>
      <c r="B74" s="2" t="s">
        <v>87</v>
      </c>
      <c r="C74" s="2">
        <v>52</v>
      </c>
      <c r="D74" s="2" t="str">
        <f t="shared" si="8"/>
        <v>不可</v>
      </c>
      <c r="E74" s="8">
        <f t="shared" si="6"/>
        <v>38.143176886869632</v>
      </c>
    </row>
    <row r="75" spans="1:5" x14ac:dyDescent="0.15">
      <c r="A75" s="2">
        <v>74</v>
      </c>
      <c r="B75" s="2" t="s">
        <v>88</v>
      </c>
      <c r="C75" s="2">
        <v>92</v>
      </c>
      <c r="D75" s="2" t="str">
        <f t="shared" si="8"/>
        <v>秀</v>
      </c>
      <c r="E75" s="8">
        <f t="shared" si="6"/>
        <v>63.05901216531538</v>
      </c>
    </row>
    <row r="76" spans="1:5" x14ac:dyDescent="0.15">
      <c r="A76" s="2">
        <v>75</v>
      </c>
      <c r="B76" s="2" t="s">
        <v>89</v>
      </c>
      <c r="C76" s="2">
        <v>94</v>
      </c>
      <c r="D76" s="2" t="str">
        <f t="shared" si="8"/>
        <v>秀</v>
      </c>
      <c r="E76" s="8">
        <f t="shared" si="6"/>
        <v>64.304803929237664</v>
      </c>
    </row>
    <row r="77" spans="1:5" x14ac:dyDescent="0.15">
      <c r="A77" s="2">
        <v>76</v>
      </c>
      <c r="B77" s="2" t="s">
        <v>90</v>
      </c>
      <c r="C77" s="2">
        <v>81</v>
      </c>
      <c r="D77" s="2" t="str">
        <f t="shared" si="8"/>
        <v>優</v>
      </c>
      <c r="E77" s="8">
        <f t="shared" si="6"/>
        <v>56.207157463742803</v>
      </c>
    </row>
    <row r="78" spans="1:5" x14ac:dyDescent="0.15">
      <c r="A78" s="2">
        <v>77</v>
      </c>
      <c r="B78" s="2" t="s">
        <v>91</v>
      </c>
      <c r="C78" s="2">
        <v>87</v>
      </c>
      <c r="D78" s="2" t="str">
        <f t="shared" si="8"/>
        <v>優</v>
      </c>
      <c r="E78" s="8">
        <f t="shared" si="6"/>
        <v>59.944532755509663</v>
      </c>
    </row>
    <row r="79" spans="1:5" x14ac:dyDescent="0.15">
      <c r="A79" s="2">
        <v>78</v>
      </c>
      <c r="B79" s="2" t="s">
        <v>92</v>
      </c>
      <c r="C79" s="2">
        <v>74</v>
      </c>
      <c r="D79" s="2" t="str">
        <f t="shared" si="8"/>
        <v>良</v>
      </c>
      <c r="E79" s="8">
        <f t="shared" si="6"/>
        <v>51.846886290014794</v>
      </c>
    </row>
    <row r="80" spans="1:5" x14ac:dyDescent="0.15">
      <c r="A80" s="2">
        <v>79</v>
      </c>
      <c r="B80" s="2" t="s">
        <v>93</v>
      </c>
      <c r="C80" s="2">
        <v>50</v>
      </c>
      <c r="D80" s="2" t="str">
        <f t="shared" si="8"/>
        <v>不可</v>
      </c>
      <c r="E80" s="8">
        <f t="shared" si="6"/>
        <v>36.897385122947341</v>
      </c>
    </row>
    <row r="81" spans="1:5" x14ac:dyDescent="0.15">
      <c r="A81" s="2">
        <v>80</v>
      </c>
      <c r="B81" s="2" t="s">
        <v>94</v>
      </c>
      <c r="C81" s="2">
        <v>88</v>
      </c>
      <c r="D81" s="2" t="str">
        <f t="shared" si="8"/>
        <v>優</v>
      </c>
      <c r="E81" s="8">
        <f t="shared" si="6"/>
        <v>60.567428637470805</v>
      </c>
    </row>
    <row r="82" spans="1:5" x14ac:dyDescent="0.15">
      <c r="A82" s="2">
        <v>81</v>
      </c>
      <c r="B82" s="2" t="s">
        <v>95</v>
      </c>
      <c r="C82" s="2">
        <v>64</v>
      </c>
      <c r="D82" s="2" t="str">
        <f t="shared" si="8"/>
        <v>可</v>
      </c>
      <c r="E82" s="8">
        <f t="shared" si="6"/>
        <v>45.617927470403359</v>
      </c>
    </row>
    <row r="83" spans="1:5" x14ac:dyDescent="0.15">
      <c r="A83" s="2">
        <v>82</v>
      </c>
      <c r="B83" s="2" t="s">
        <v>96</v>
      </c>
      <c r="C83" s="2">
        <v>59</v>
      </c>
      <c r="D83" s="2" t="str">
        <f t="shared" si="8"/>
        <v>不可</v>
      </c>
      <c r="E83" s="8">
        <f t="shared" si="6"/>
        <v>42.503448060597634</v>
      </c>
    </row>
    <row r="84" spans="1:5" x14ac:dyDescent="0.15">
      <c r="A84" s="2">
        <v>83</v>
      </c>
      <c r="B84" s="2" t="s">
        <v>97</v>
      </c>
      <c r="C84" s="2">
        <v>58</v>
      </c>
      <c r="D84" s="2" t="str">
        <f t="shared" si="8"/>
        <v>不可</v>
      </c>
      <c r="E84" s="8">
        <f t="shared" ref="E84:E147" si="9">50+10*(C84-$H$4)/$H$5</f>
        <v>41.880552178636492</v>
      </c>
    </row>
    <row r="85" spans="1:5" x14ac:dyDescent="0.15">
      <c r="A85" s="2">
        <v>84</v>
      </c>
      <c r="B85" s="2" t="s">
        <v>98</v>
      </c>
      <c r="C85" s="2">
        <v>69</v>
      </c>
      <c r="D85" s="2" t="str">
        <f t="shared" si="8"/>
        <v>可</v>
      </c>
      <c r="E85" s="8">
        <f t="shared" si="9"/>
        <v>48.732406880209076</v>
      </c>
    </row>
    <row r="86" spans="1:5" x14ac:dyDescent="0.15">
      <c r="A86" s="2">
        <v>85</v>
      </c>
      <c r="B86" s="2" t="s">
        <v>99</v>
      </c>
      <c r="C86" s="2">
        <v>71</v>
      </c>
      <c r="D86" s="2" t="str">
        <f t="shared" si="8"/>
        <v>良</v>
      </c>
      <c r="E86" s="8">
        <f t="shared" si="9"/>
        <v>49.978198644131361</v>
      </c>
    </row>
    <row r="87" spans="1:5" x14ac:dyDescent="0.15">
      <c r="A87" s="2">
        <v>86</v>
      </c>
      <c r="B87" s="2" t="s">
        <v>100</v>
      </c>
      <c r="C87" s="2">
        <v>61</v>
      </c>
      <c r="D87" s="2" t="str">
        <f t="shared" si="8"/>
        <v>可</v>
      </c>
      <c r="E87" s="8">
        <f t="shared" si="9"/>
        <v>43.749239824519925</v>
      </c>
    </row>
    <row r="88" spans="1:5" x14ac:dyDescent="0.15">
      <c r="A88" s="2">
        <v>87</v>
      </c>
      <c r="B88" s="2" t="s">
        <v>101</v>
      </c>
      <c r="C88" s="2">
        <v>51</v>
      </c>
      <c r="D88" s="2" t="str">
        <f t="shared" si="8"/>
        <v>不可</v>
      </c>
      <c r="E88" s="8">
        <f t="shared" si="9"/>
        <v>37.52028100490849</v>
      </c>
    </row>
    <row r="89" spans="1:5" x14ac:dyDescent="0.15">
      <c r="A89" s="2">
        <v>88</v>
      </c>
      <c r="B89" s="2" t="s">
        <v>102</v>
      </c>
      <c r="C89" s="2">
        <v>92</v>
      </c>
      <c r="D89" s="2" t="str">
        <f t="shared" si="8"/>
        <v>秀</v>
      </c>
      <c r="E89" s="8">
        <f t="shared" si="9"/>
        <v>63.05901216531538</v>
      </c>
    </row>
    <row r="90" spans="1:5" x14ac:dyDescent="0.15">
      <c r="A90" s="2">
        <v>89</v>
      </c>
      <c r="B90" s="2" t="s">
        <v>103</v>
      </c>
      <c r="C90" s="2">
        <v>75</v>
      </c>
      <c r="D90" s="2" t="str">
        <f t="shared" si="8"/>
        <v>良</v>
      </c>
      <c r="E90" s="8">
        <f t="shared" si="9"/>
        <v>52.469782171975936</v>
      </c>
    </row>
    <row r="91" spans="1:5" x14ac:dyDescent="0.15">
      <c r="A91" s="2">
        <v>90</v>
      </c>
      <c r="B91" s="2" t="s">
        <v>104</v>
      </c>
      <c r="C91" s="2">
        <v>76</v>
      </c>
      <c r="D91" s="2" t="str">
        <f t="shared" si="8"/>
        <v>良</v>
      </c>
      <c r="E91" s="8">
        <f t="shared" si="9"/>
        <v>53.092678053937078</v>
      </c>
    </row>
    <row r="92" spans="1:5" x14ac:dyDescent="0.15">
      <c r="A92" s="2">
        <v>91</v>
      </c>
      <c r="B92" s="2" t="s">
        <v>105</v>
      </c>
      <c r="C92" s="2">
        <v>80</v>
      </c>
      <c r="D92" s="2" t="str">
        <f t="shared" si="8"/>
        <v>優</v>
      </c>
      <c r="E92" s="8">
        <f t="shared" si="9"/>
        <v>55.584261581781654</v>
      </c>
    </row>
    <row r="93" spans="1:5" x14ac:dyDescent="0.15">
      <c r="A93" s="2">
        <v>92</v>
      </c>
      <c r="B93" s="2" t="s">
        <v>106</v>
      </c>
      <c r="C93" s="2">
        <v>92</v>
      </c>
      <c r="D93" s="2" t="str">
        <f t="shared" si="8"/>
        <v>秀</v>
      </c>
      <c r="E93" s="8">
        <f t="shared" si="9"/>
        <v>63.05901216531538</v>
      </c>
    </row>
    <row r="94" spans="1:5" x14ac:dyDescent="0.15">
      <c r="A94" s="2">
        <v>93</v>
      </c>
      <c r="B94" s="2" t="s">
        <v>107</v>
      </c>
      <c r="C94" s="2">
        <v>87</v>
      </c>
      <c r="D94" s="2" t="str">
        <f t="shared" si="8"/>
        <v>優</v>
      </c>
      <c r="E94" s="8">
        <f t="shared" si="9"/>
        <v>59.944532755509663</v>
      </c>
    </row>
    <row r="95" spans="1:5" x14ac:dyDescent="0.15">
      <c r="A95" s="2">
        <v>94</v>
      </c>
      <c r="B95" s="2" t="s">
        <v>108</v>
      </c>
      <c r="C95" s="2">
        <v>64</v>
      </c>
      <c r="D95" s="2" t="str">
        <f t="shared" si="8"/>
        <v>可</v>
      </c>
      <c r="E95" s="8">
        <f t="shared" si="9"/>
        <v>45.617927470403359</v>
      </c>
    </row>
    <row r="96" spans="1:5" x14ac:dyDescent="0.15">
      <c r="A96" s="2">
        <v>95</v>
      </c>
      <c r="B96" s="2" t="s">
        <v>109</v>
      </c>
      <c r="C96" s="2">
        <v>62</v>
      </c>
      <c r="D96" s="2" t="str">
        <f t="shared" si="8"/>
        <v>可</v>
      </c>
      <c r="E96" s="8">
        <f t="shared" si="9"/>
        <v>44.372135706481068</v>
      </c>
    </row>
    <row r="97" spans="1:5" x14ac:dyDescent="0.15">
      <c r="A97" s="2">
        <v>96</v>
      </c>
      <c r="B97" s="2" t="s">
        <v>110</v>
      </c>
      <c r="C97" s="2">
        <v>53</v>
      </c>
      <c r="D97" s="2" t="str">
        <f t="shared" si="8"/>
        <v>不可</v>
      </c>
      <c r="E97" s="8">
        <f t="shared" si="9"/>
        <v>38.766072768830774</v>
      </c>
    </row>
    <row r="98" spans="1:5" x14ac:dyDescent="0.15">
      <c r="A98" s="2">
        <v>97</v>
      </c>
      <c r="B98" s="2" t="s">
        <v>111</v>
      </c>
      <c r="C98" s="2">
        <v>57</v>
      </c>
      <c r="D98" s="2" t="str">
        <f t="shared" si="8"/>
        <v>不可</v>
      </c>
      <c r="E98" s="8">
        <f t="shared" si="9"/>
        <v>41.25765629667535</v>
      </c>
    </row>
    <row r="99" spans="1:5" x14ac:dyDescent="0.15">
      <c r="A99" s="2">
        <v>98</v>
      </c>
      <c r="B99" s="2" t="s">
        <v>112</v>
      </c>
      <c r="C99" s="2">
        <v>82</v>
      </c>
      <c r="D99" s="2" t="str">
        <f t="shared" si="8"/>
        <v>優</v>
      </c>
      <c r="E99" s="8">
        <f t="shared" si="9"/>
        <v>56.830053345703945</v>
      </c>
    </row>
    <row r="100" spans="1:5" x14ac:dyDescent="0.15">
      <c r="A100" s="2">
        <v>99</v>
      </c>
      <c r="B100" s="2" t="s">
        <v>113</v>
      </c>
      <c r="C100" s="2">
        <v>81</v>
      </c>
      <c r="D100" s="2" t="str">
        <f t="shared" si="8"/>
        <v>優</v>
      </c>
      <c r="E100" s="8">
        <f t="shared" si="9"/>
        <v>56.207157463742803</v>
      </c>
    </row>
    <row r="101" spans="1:5" x14ac:dyDescent="0.15">
      <c r="A101" s="2">
        <v>100</v>
      </c>
      <c r="B101" s="2" t="s">
        <v>114</v>
      </c>
      <c r="C101" s="2">
        <v>81</v>
      </c>
      <c r="D101" s="2" t="str">
        <f t="shared" si="8"/>
        <v>優</v>
      </c>
      <c r="E101" s="8">
        <f t="shared" si="9"/>
        <v>56.207157463742803</v>
      </c>
    </row>
    <row r="102" spans="1:5" x14ac:dyDescent="0.15">
      <c r="A102" s="2">
        <v>101</v>
      </c>
      <c r="B102" s="2" t="s">
        <v>115</v>
      </c>
      <c r="C102" s="2">
        <v>50</v>
      </c>
      <c r="D102" s="2" t="str">
        <f t="shared" si="8"/>
        <v>不可</v>
      </c>
      <c r="E102" s="8">
        <f t="shared" si="9"/>
        <v>36.897385122947341</v>
      </c>
    </row>
    <row r="103" spans="1:5" x14ac:dyDescent="0.15">
      <c r="A103" s="2">
        <v>102</v>
      </c>
      <c r="B103" s="2" t="s">
        <v>116</v>
      </c>
      <c r="C103" s="2">
        <v>68</v>
      </c>
      <c r="D103" s="2" t="str">
        <f t="shared" si="8"/>
        <v>可</v>
      </c>
      <c r="E103" s="8">
        <f t="shared" si="9"/>
        <v>48.109510998247934</v>
      </c>
    </row>
    <row r="104" spans="1:5" x14ac:dyDescent="0.15">
      <c r="A104" s="2">
        <v>103</v>
      </c>
      <c r="B104" s="2" t="s">
        <v>117</v>
      </c>
      <c r="C104" s="2">
        <v>65</v>
      </c>
      <c r="D104" s="2" t="str">
        <f t="shared" si="8"/>
        <v>可</v>
      </c>
      <c r="E104" s="8">
        <f t="shared" si="9"/>
        <v>46.240823352364501</v>
      </c>
    </row>
    <row r="105" spans="1:5" x14ac:dyDescent="0.15">
      <c r="A105" s="2">
        <v>104</v>
      </c>
      <c r="B105" s="2" t="s">
        <v>118</v>
      </c>
      <c r="C105" s="2">
        <v>96</v>
      </c>
      <c r="D105" s="2" t="str">
        <f t="shared" si="8"/>
        <v>秀</v>
      </c>
      <c r="E105" s="8">
        <f t="shared" si="9"/>
        <v>65.550595693159948</v>
      </c>
    </row>
    <row r="106" spans="1:5" x14ac:dyDescent="0.15">
      <c r="A106" s="2">
        <v>105</v>
      </c>
      <c r="B106" s="2" t="s">
        <v>119</v>
      </c>
      <c r="C106" s="2">
        <v>58</v>
      </c>
      <c r="D106" s="2" t="str">
        <f t="shared" si="8"/>
        <v>不可</v>
      </c>
      <c r="E106" s="8">
        <f t="shared" si="9"/>
        <v>41.880552178636492</v>
      </c>
    </row>
    <row r="107" spans="1:5" x14ac:dyDescent="0.15">
      <c r="A107" s="2">
        <v>106</v>
      </c>
      <c r="B107" s="2" t="s">
        <v>120</v>
      </c>
      <c r="C107" s="2">
        <v>18</v>
      </c>
      <c r="D107" s="2" t="str">
        <f t="shared" si="8"/>
        <v>不可</v>
      </c>
      <c r="E107" s="8">
        <f t="shared" si="9"/>
        <v>16.964716900190751</v>
      </c>
    </row>
    <row r="108" spans="1:5" x14ac:dyDescent="0.15">
      <c r="A108" s="2">
        <v>107</v>
      </c>
      <c r="B108" s="2" t="s">
        <v>121</v>
      </c>
      <c r="C108" s="2">
        <v>62</v>
      </c>
      <c r="D108" s="2" t="str">
        <f t="shared" si="8"/>
        <v>可</v>
      </c>
      <c r="E108" s="8">
        <f t="shared" si="9"/>
        <v>44.372135706481068</v>
      </c>
    </row>
    <row r="109" spans="1:5" x14ac:dyDescent="0.15">
      <c r="A109" s="2">
        <v>108</v>
      </c>
      <c r="B109" s="2" t="s">
        <v>122</v>
      </c>
      <c r="C109" s="2">
        <v>91</v>
      </c>
      <c r="D109" s="2" t="str">
        <f t="shared" si="8"/>
        <v>秀</v>
      </c>
      <c r="E109" s="8">
        <f t="shared" si="9"/>
        <v>62.436116283354238</v>
      </c>
    </row>
    <row r="110" spans="1:5" x14ac:dyDescent="0.15">
      <c r="A110" s="2">
        <v>109</v>
      </c>
      <c r="B110" s="2" t="s">
        <v>123</v>
      </c>
      <c r="C110" s="2">
        <v>59</v>
      </c>
      <c r="D110" s="2" t="str">
        <f t="shared" si="8"/>
        <v>不可</v>
      </c>
      <c r="E110" s="8">
        <f t="shared" si="9"/>
        <v>42.503448060597634</v>
      </c>
    </row>
    <row r="111" spans="1:5" x14ac:dyDescent="0.15">
      <c r="A111" s="2">
        <v>110</v>
      </c>
      <c r="B111" s="2" t="s">
        <v>124</v>
      </c>
      <c r="C111" s="2">
        <v>74</v>
      </c>
      <c r="D111" s="2" t="str">
        <f t="shared" si="8"/>
        <v>良</v>
      </c>
      <c r="E111" s="8">
        <f t="shared" si="9"/>
        <v>51.846886290014794</v>
      </c>
    </row>
    <row r="112" spans="1:5" x14ac:dyDescent="0.15">
      <c r="A112" s="2">
        <v>111</v>
      </c>
      <c r="B112" s="2" t="s">
        <v>125</v>
      </c>
      <c r="C112" s="2">
        <v>68</v>
      </c>
      <c r="D112" s="2" t="str">
        <f t="shared" si="8"/>
        <v>可</v>
      </c>
      <c r="E112" s="8">
        <f t="shared" si="9"/>
        <v>48.109510998247934</v>
      </c>
    </row>
    <row r="113" spans="1:5" x14ac:dyDescent="0.15">
      <c r="A113" s="2">
        <v>112</v>
      </c>
      <c r="B113" s="2" t="s">
        <v>126</v>
      </c>
      <c r="C113" s="2">
        <v>72</v>
      </c>
      <c r="D113" s="2" t="str">
        <f t="shared" si="8"/>
        <v>良</v>
      </c>
      <c r="E113" s="8">
        <f t="shared" si="9"/>
        <v>50.601094526092503</v>
      </c>
    </row>
    <row r="114" spans="1:5" x14ac:dyDescent="0.15">
      <c r="A114" s="2">
        <v>113</v>
      </c>
      <c r="B114" s="2" t="s">
        <v>127</v>
      </c>
      <c r="C114" s="2">
        <v>56</v>
      </c>
      <c r="D114" s="2" t="str">
        <f t="shared" si="8"/>
        <v>不可</v>
      </c>
      <c r="E114" s="8">
        <f t="shared" si="9"/>
        <v>40.634760414714208</v>
      </c>
    </row>
    <row r="115" spans="1:5" x14ac:dyDescent="0.15">
      <c r="A115" s="2">
        <v>114</v>
      </c>
      <c r="B115" s="2" t="s">
        <v>128</v>
      </c>
      <c r="C115" s="2">
        <v>65</v>
      </c>
      <c r="D115" s="2" t="str">
        <f t="shared" si="8"/>
        <v>可</v>
      </c>
      <c r="E115" s="8">
        <f t="shared" si="9"/>
        <v>46.240823352364501</v>
      </c>
    </row>
    <row r="116" spans="1:5" x14ac:dyDescent="0.15">
      <c r="A116" s="2">
        <v>115</v>
      </c>
      <c r="B116" s="2" t="s">
        <v>129</v>
      </c>
      <c r="C116" s="2">
        <v>36</v>
      </c>
      <c r="D116" s="2" t="str">
        <f t="shared" si="8"/>
        <v>不可</v>
      </c>
      <c r="E116" s="8">
        <f t="shared" si="9"/>
        <v>28.17684277549133</v>
      </c>
    </row>
    <row r="117" spans="1:5" x14ac:dyDescent="0.15">
      <c r="A117" s="2">
        <v>116</v>
      </c>
      <c r="B117" s="2" t="s">
        <v>130</v>
      </c>
      <c r="C117" s="2">
        <v>70</v>
      </c>
      <c r="D117" s="2" t="str">
        <f t="shared" si="8"/>
        <v>良</v>
      </c>
      <c r="E117" s="8">
        <f t="shared" si="9"/>
        <v>49.355302762170219</v>
      </c>
    </row>
    <row r="118" spans="1:5" x14ac:dyDescent="0.15">
      <c r="A118" s="2">
        <v>117</v>
      </c>
      <c r="B118" s="2" t="s">
        <v>131</v>
      </c>
      <c r="C118" s="2">
        <v>47</v>
      </c>
      <c r="D118" s="2" t="str">
        <f t="shared" si="8"/>
        <v>不可</v>
      </c>
      <c r="E118" s="8">
        <f t="shared" si="9"/>
        <v>35.028697477063915</v>
      </c>
    </row>
    <row r="119" spans="1:5" x14ac:dyDescent="0.15">
      <c r="A119" s="2">
        <v>118</v>
      </c>
      <c r="B119" s="2" t="s">
        <v>132</v>
      </c>
      <c r="C119" s="2">
        <v>38</v>
      </c>
      <c r="D119" s="2" t="str">
        <f t="shared" si="8"/>
        <v>不可</v>
      </c>
      <c r="E119" s="8">
        <f t="shared" si="9"/>
        <v>29.422634539413618</v>
      </c>
    </row>
    <row r="120" spans="1:5" x14ac:dyDescent="0.15">
      <c r="A120" s="2">
        <v>119</v>
      </c>
      <c r="B120" s="2" t="s">
        <v>133</v>
      </c>
      <c r="C120" s="2">
        <v>70</v>
      </c>
      <c r="D120" s="2" t="str">
        <f t="shared" si="8"/>
        <v>良</v>
      </c>
      <c r="E120" s="8">
        <f t="shared" si="9"/>
        <v>49.355302762170219</v>
      </c>
    </row>
    <row r="121" spans="1:5" x14ac:dyDescent="0.15">
      <c r="A121" s="2">
        <v>120</v>
      </c>
      <c r="B121" s="2" t="s">
        <v>134</v>
      </c>
      <c r="C121" s="2">
        <v>48</v>
      </c>
      <c r="D121" s="2" t="str">
        <f t="shared" si="8"/>
        <v>不可</v>
      </c>
      <c r="E121" s="8">
        <f t="shared" si="9"/>
        <v>35.651593359025057</v>
      </c>
    </row>
    <row r="122" spans="1:5" x14ac:dyDescent="0.15">
      <c r="A122" s="2">
        <v>121</v>
      </c>
      <c r="B122" s="2" t="s">
        <v>135</v>
      </c>
      <c r="C122" s="2">
        <v>88</v>
      </c>
      <c r="D122" s="2" t="str">
        <f t="shared" si="8"/>
        <v>優</v>
      </c>
      <c r="E122" s="8">
        <f t="shared" si="9"/>
        <v>60.567428637470805</v>
      </c>
    </row>
    <row r="123" spans="1:5" x14ac:dyDescent="0.15">
      <c r="A123" s="2">
        <v>122</v>
      </c>
      <c r="B123" s="2" t="s">
        <v>136</v>
      </c>
      <c r="C123" s="2">
        <v>93</v>
      </c>
      <c r="D123" s="2" t="str">
        <f t="shared" si="8"/>
        <v>秀</v>
      </c>
      <c r="E123" s="8">
        <f t="shared" si="9"/>
        <v>63.681908047276522</v>
      </c>
    </row>
    <row r="124" spans="1:5" x14ac:dyDescent="0.15">
      <c r="A124" s="2">
        <v>123</v>
      </c>
      <c r="B124" s="2" t="s">
        <v>137</v>
      </c>
      <c r="C124" s="2">
        <v>85</v>
      </c>
      <c r="D124" s="2" t="str">
        <f t="shared" si="8"/>
        <v>優</v>
      </c>
      <c r="E124" s="8">
        <f t="shared" si="9"/>
        <v>58.698740991587371</v>
      </c>
    </row>
    <row r="125" spans="1:5" x14ac:dyDescent="0.15">
      <c r="A125" s="2">
        <v>124</v>
      </c>
      <c r="B125" s="2" t="s">
        <v>138</v>
      </c>
      <c r="C125" s="2">
        <v>91</v>
      </c>
      <c r="D125" s="2" t="str">
        <f t="shared" si="8"/>
        <v>秀</v>
      </c>
      <c r="E125" s="8">
        <f t="shared" si="9"/>
        <v>62.436116283354238</v>
      </c>
    </row>
    <row r="126" spans="1:5" x14ac:dyDescent="0.15">
      <c r="A126" s="2">
        <v>125</v>
      </c>
      <c r="B126" s="2" t="s">
        <v>139</v>
      </c>
      <c r="C126" s="2">
        <v>84</v>
      </c>
      <c r="D126" s="2" t="str">
        <f t="shared" si="8"/>
        <v>優</v>
      </c>
      <c r="E126" s="8">
        <f t="shared" si="9"/>
        <v>58.075845109626229</v>
      </c>
    </row>
    <row r="127" spans="1:5" x14ac:dyDescent="0.15">
      <c r="A127" s="2">
        <v>126</v>
      </c>
      <c r="B127" s="2" t="s">
        <v>140</v>
      </c>
      <c r="C127" s="2">
        <v>78</v>
      </c>
      <c r="D127" s="2" t="str">
        <f t="shared" si="8"/>
        <v>良</v>
      </c>
      <c r="E127" s="8">
        <f t="shared" si="9"/>
        <v>54.338469817859369</v>
      </c>
    </row>
    <row r="128" spans="1:5" x14ac:dyDescent="0.15">
      <c r="A128" s="2">
        <v>127</v>
      </c>
      <c r="B128" s="2" t="s">
        <v>141</v>
      </c>
      <c r="C128" s="2">
        <v>80</v>
      </c>
      <c r="D128" s="2" t="str">
        <f t="shared" si="8"/>
        <v>優</v>
      </c>
      <c r="E128" s="8">
        <f t="shared" si="9"/>
        <v>55.584261581781654</v>
      </c>
    </row>
    <row r="129" spans="1:5" x14ac:dyDescent="0.15">
      <c r="A129" s="2">
        <v>128</v>
      </c>
      <c r="B129" s="2" t="s">
        <v>142</v>
      </c>
      <c r="C129" s="2">
        <v>71</v>
      </c>
      <c r="D129" s="2" t="str">
        <f t="shared" si="8"/>
        <v>良</v>
      </c>
      <c r="E129" s="8">
        <f t="shared" si="9"/>
        <v>49.978198644131361</v>
      </c>
    </row>
    <row r="130" spans="1:5" x14ac:dyDescent="0.15">
      <c r="A130" s="2">
        <v>129</v>
      </c>
      <c r="B130" s="2" t="s">
        <v>143</v>
      </c>
      <c r="C130" s="2">
        <v>87</v>
      </c>
      <c r="D130" s="2" t="str">
        <f t="shared" si="8"/>
        <v>優</v>
      </c>
      <c r="E130" s="8">
        <f t="shared" si="9"/>
        <v>59.944532755509663</v>
      </c>
    </row>
    <row r="131" spans="1:5" x14ac:dyDescent="0.15">
      <c r="A131" s="2">
        <v>130</v>
      </c>
      <c r="B131" s="2" t="s">
        <v>144</v>
      </c>
      <c r="C131" s="2">
        <v>91</v>
      </c>
      <c r="D131" s="2" t="str">
        <f t="shared" ref="D131:D194" si="10">IF(C131&gt;=90,"秀",IF(C131&gt;=80,"優",IF(C131&gt;=70,"良",IF(C131&gt;=60,"可","不可"))))</f>
        <v>秀</v>
      </c>
      <c r="E131" s="8">
        <f t="shared" si="9"/>
        <v>62.436116283354238</v>
      </c>
    </row>
    <row r="132" spans="1:5" x14ac:dyDescent="0.15">
      <c r="A132" s="2">
        <v>131</v>
      </c>
      <c r="B132" s="2" t="s">
        <v>145</v>
      </c>
      <c r="C132" s="2">
        <v>47</v>
      </c>
      <c r="D132" s="2" t="str">
        <f t="shared" si="10"/>
        <v>不可</v>
      </c>
      <c r="E132" s="8">
        <f t="shared" si="9"/>
        <v>35.028697477063915</v>
      </c>
    </row>
    <row r="133" spans="1:5" x14ac:dyDescent="0.15">
      <c r="A133" s="2">
        <v>132</v>
      </c>
      <c r="B133" s="2" t="s">
        <v>146</v>
      </c>
      <c r="C133" s="2">
        <v>51</v>
      </c>
      <c r="D133" s="2" t="str">
        <f t="shared" si="10"/>
        <v>不可</v>
      </c>
      <c r="E133" s="8">
        <f t="shared" si="9"/>
        <v>37.52028100490849</v>
      </c>
    </row>
    <row r="134" spans="1:5" x14ac:dyDescent="0.15">
      <c r="A134" s="2">
        <v>133</v>
      </c>
      <c r="B134" s="2" t="s">
        <v>147</v>
      </c>
      <c r="C134" s="2">
        <v>58</v>
      </c>
      <c r="D134" s="2" t="str">
        <f t="shared" si="10"/>
        <v>不可</v>
      </c>
      <c r="E134" s="8">
        <f t="shared" si="9"/>
        <v>41.880552178636492</v>
      </c>
    </row>
    <row r="135" spans="1:5" x14ac:dyDescent="0.15">
      <c r="A135" s="2">
        <v>134</v>
      </c>
      <c r="B135" s="2" t="s">
        <v>148</v>
      </c>
      <c r="C135" s="2">
        <v>55</v>
      </c>
      <c r="D135" s="2" t="str">
        <f t="shared" si="10"/>
        <v>不可</v>
      </c>
      <c r="E135" s="8">
        <f t="shared" si="9"/>
        <v>40.011864532753066</v>
      </c>
    </row>
    <row r="136" spans="1:5" x14ac:dyDescent="0.15">
      <c r="A136" s="2">
        <v>135</v>
      </c>
      <c r="B136" s="2" t="s">
        <v>149</v>
      </c>
      <c r="C136" s="2">
        <v>52</v>
      </c>
      <c r="D136" s="2" t="str">
        <f t="shared" si="10"/>
        <v>不可</v>
      </c>
      <c r="E136" s="8">
        <f t="shared" si="9"/>
        <v>38.143176886869632</v>
      </c>
    </row>
    <row r="137" spans="1:5" x14ac:dyDescent="0.15">
      <c r="A137" s="2">
        <v>136</v>
      </c>
      <c r="B137" s="2" t="s">
        <v>150</v>
      </c>
      <c r="C137" s="2">
        <v>32</v>
      </c>
      <c r="D137" s="2" t="str">
        <f t="shared" si="10"/>
        <v>不可</v>
      </c>
      <c r="E137" s="8">
        <f t="shared" si="9"/>
        <v>25.685259247646758</v>
      </c>
    </row>
    <row r="138" spans="1:5" x14ac:dyDescent="0.15">
      <c r="A138" s="2">
        <v>137</v>
      </c>
      <c r="B138" s="2" t="s">
        <v>151</v>
      </c>
      <c r="C138" s="2">
        <v>43</v>
      </c>
      <c r="D138" s="2" t="str">
        <f t="shared" si="10"/>
        <v>不可</v>
      </c>
      <c r="E138" s="8">
        <f t="shared" si="9"/>
        <v>32.537113949219339</v>
      </c>
    </row>
    <row r="139" spans="1:5" x14ac:dyDescent="0.15">
      <c r="A139" s="2">
        <v>138</v>
      </c>
      <c r="B139" s="2" t="s">
        <v>152</v>
      </c>
      <c r="C139" s="2">
        <v>83</v>
      </c>
      <c r="D139" s="2" t="str">
        <f t="shared" si="10"/>
        <v>優</v>
      </c>
      <c r="E139" s="8">
        <f t="shared" si="9"/>
        <v>57.452949227665087</v>
      </c>
    </row>
    <row r="140" spans="1:5" x14ac:dyDescent="0.15">
      <c r="A140" s="2">
        <v>139</v>
      </c>
      <c r="B140" s="2" t="s">
        <v>153</v>
      </c>
      <c r="C140" s="2">
        <v>59</v>
      </c>
      <c r="D140" s="2" t="str">
        <f t="shared" si="10"/>
        <v>不可</v>
      </c>
      <c r="E140" s="8">
        <f t="shared" si="9"/>
        <v>42.503448060597634</v>
      </c>
    </row>
    <row r="141" spans="1:5" x14ac:dyDescent="0.15">
      <c r="A141" s="2">
        <v>140</v>
      </c>
      <c r="B141" s="2" t="s">
        <v>154</v>
      </c>
      <c r="C141" s="2">
        <v>40</v>
      </c>
      <c r="D141" s="2" t="str">
        <f t="shared" si="10"/>
        <v>不可</v>
      </c>
      <c r="E141" s="8">
        <f t="shared" si="9"/>
        <v>30.668426303335906</v>
      </c>
    </row>
    <row r="142" spans="1:5" x14ac:dyDescent="0.15">
      <c r="A142" s="2">
        <v>141</v>
      </c>
      <c r="B142" s="2" t="s">
        <v>155</v>
      </c>
      <c r="C142" s="2">
        <v>72</v>
      </c>
      <c r="D142" s="2" t="str">
        <f t="shared" si="10"/>
        <v>良</v>
      </c>
      <c r="E142" s="8">
        <f t="shared" si="9"/>
        <v>50.601094526092503</v>
      </c>
    </row>
    <row r="143" spans="1:5" x14ac:dyDescent="0.15">
      <c r="A143" s="2">
        <v>142</v>
      </c>
      <c r="B143" s="2" t="s">
        <v>156</v>
      </c>
      <c r="C143" s="2">
        <v>64</v>
      </c>
      <c r="D143" s="2" t="str">
        <f t="shared" si="10"/>
        <v>可</v>
      </c>
      <c r="E143" s="8">
        <f t="shared" si="9"/>
        <v>45.617927470403359</v>
      </c>
    </row>
    <row r="144" spans="1:5" x14ac:dyDescent="0.15">
      <c r="A144" s="2">
        <v>143</v>
      </c>
      <c r="B144" s="2" t="s">
        <v>157</v>
      </c>
      <c r="C144" s="2">
        <v>73</v>
      </c>
      <c r="D144" s="2" t="str">
        <f t="shared" si="10"/>
        <v>良</v>
      </c>
      <c r="E144" s="8">
        <f t="shared" si="9"/>
        <v>51.223990408053652</v>
      </c>
    </row>
    <row r="145" spans="1:5" x14ac:dyDescent="0.15">
      <c r="A145" s="2">
        <v>144</v>
      </c>
      <c r="B145" s="2" t="s">
        <v>158</v>
      </c>
      <c r="C145" s="2">
        <v>62</v>
      </c>
      <c r="D145" s="2" t="str">
        <f t="shared" si="10"/>
        <v>可</v>
      </c>
      <c r="E145" s="8">
        <f t="shared" si="9"/>
        <v>44.372135706481068</v>
      </c>
    </row>
    <row r="146" spans="1:5" x14ac:dyDescent="0.15">
      <c r="A146" s="2">
        <v>145</v>
      </c>
      <c r="B146" s="2" t="s">
        <v>159</v>
      </c>
      <c r="C146" s="2">
        <v>66</v>
      </c>
      <c r="D146" s="2" t="str">
        <f t="shared" si="10"/>
        <v>可</v>
      </c>
      <c r="E146" s="8">
        <f t="shared" si="9"/>
        <v>46.863719234325643</v>
      </c>
    </row>
    <row r="147" spans="1:5" x14ac:dyDescent="0.15">
      <c r="A147" s="2">
        <v>146</v>
      </c>
      <c r="B147" s="2" t="s">
        <v>160</v>
      </c>
      <c r="C147" s="2">
        <v>78</v>
      </c>
      <c r="D147" s="2" t="str">
        <f t="shared" si="10"/>
        <v>良</v>
      </c>
      <c r="E147" s="8">
        <f t="shared" si="9"/>
        <v>54.338469817859369</v>
      </c>
    </row>
    <row r="148" spans="1:5" x14ac:dyDescent="0.15">
      <c r="A148" s="2">
        <v>147</v>
      </c>
      <c r="B148" s="2" t="s">
        <v>161</v>
      </c>
      <c r="C148" s="2">
        <v>74</v>
      </c>
      <c r="D148" s="2" t="str">
        <f t="shared" si="10"/>
        <v>良</v>
      </c>
      <c r="E148" s="8">
        <f t="shared" ref="E148:E201" si="11">50+10*(C148-$H$4)/$H$5</f>
        <v>51.846886290014794</v>
      </c>
    </row>
    <row r="149" spans="1:5" x14ac:dyDescent="0.15">
      <c r="A149" s="2">
        <v>148</v>
      </c>
      <c r="B149" s="2" t="s">
        <v>162</v>
      </c>
      <c r="C149" s="2">
        <v>82</v>
      </c>
      <c r="D149" s="2" t="str">
        <f t="shared" si="10"/>
        <v>優</v>
      </c>
      <c r="E149" s="8">
        <f t="shared" si="11"/>
        <v>56.830053345703945</v>
      </c>
    </row>
    <row r="150" spans="1:5" x14ac:dyDescent="0.15">
      <c r="A150" s="2">
        <v>149</v>
      </c>
      <c r="B150" s="2" t="s">
        <v>163</v>
      </c>
      <c r="C150" s="2">
        <v>73</v>
      </c>
      <c r="D150" s="2" t="str">
        <f t="shared" si="10"/>
        <v>良</v>
      </c>
      <c r="E150" s="8">
        <f t="shared" si="11"/>
        <v>51.223990408053652</v>
      </c>
    </row>
    <row r="151" spans="1:5" x14ac:dyDescent="0.15">
      <c r="A151" s="2">
        <v>150</v>
      </c>
      <c r="B151" s="2" t="s">
        <v>164</v>
      </c>
      <c r="C151" s="2">
        <v>67</v>
      </c>
      <c r="D151" s="2" t="str">
        <f t="shared" si="10"/>
        <v>可</v>
      </c>
      <c r="E151" s="8">
        <f t="shared" si="11"/>
        <v>47.486615116286785</v>
      </c>
    </row>
    <row r="152" spans="1:5" x14ac:dyDescent="0.15">
      <c r="A152" s="2">
        <v>151</v>
      </c>
      <c r="B152" s="2" t="s">
        <v>165</v>
      </c>
      <c r="C152" s="2">
        <v>86</v>
      </c>
      <c r="D152" s="2" t="str">
        <f t="shared" si="10"/>
        <v>優</v>
      </c>
      <c r="E152" s="8">
        <f t="shared" si="11"/>
        <v>59.32163687354852</v>
      </c>
    </row>
    <row r="153" spans="1:5" x14ac:dyDescent="0.15">
      <c r="A153" s="2">
        <v>152</v>
      </c>
      <c r="B153" s="2" t="s">
        <v>166</v>
      </c>
      <c r="C153" s="2">
        <v>77</v>
      </c>
      <c r="D153" s="2" t="str">
        <f t="shared" si="10"/>
        <v>良</v>
      </c>
      <c r="E153" s="8">
        <f t="shared" si="11"/>
        <v>53.715573935898227</v>
      </c>
    </row>
    <row r="154" spans="1:5" x14ac:dyDescent="0.15">
      <c r="A154" s="2">
        <v>153</v>
      </c>
      <c r="B154" s="2" t="s">
        <v>167</v>
      </c>
      <c r="C154" s="2">
        <v>77</v>
      </c>
      <c r="D154" s="2" t="str">
        <f t="shared" si="10"/>
        <v>良</v>
      </c>
      <c r="E154" s="8">
        <f t="shared" si="11"/>
        <v>53.715573935898227</v>
      </c>
    </row>
    <row r="155" spans="1:5" x14ac:dyDescent="0.15">
      <c r="A155" s="2">
        <v>154</v>
      </c>
      <c r="B155" s="2" t="s">
        <v>168</v>
      </c>
      <c r="C155" s="2">
        <v>73</v>
      </c>
      <c r="D155" s="2" t="str">
        <f t="shared" si="10"/>
        <v>良</v>
      </c>
      <c r="E155" s="8">
        <f t="shared" si="11"/>
        <v>51.223990408053652</v>
      </c>
    </row>
    <row r="156" spans="1:5" x14ac:dyDescent="0.15">
      <c r="A156" s="2">
        <v>155</v>
      </c>
      <c r="B156" s="2" t="s">
        <v>169</v>
      </c>
      <c r="C156" s="2">
        <v>82</v>
      </c>
      <c r="D156" s="2" t="str">
        <f t="shared" si="10"/>
        <v>優</v>
      </c>
      <c r="E156" s="8">
        <f t="shared" si="11"/>
        <v>56.830053345703945</v>
      </c>
    </row>
    <row r="157" spans="1:5" x14ac:dyDescent="0.15">
      <c r="A157" s="2">
        <v>156</v>
      </c>
      <c r="B157" s="2" t="s">
        <v>170</v>
      </c>
      <c r="C157" s="2">
        <v>100</v>
      </c>
      <c r="D157" s="2" t="str">
        <f t="shared" si="10"/>
        <v>秀</v>
      </c>
      <c r="E157" s="8">
        <f t="shared" si="11"/>
        <v>68.042179221004531</v>
      </c>
    </row>
    <row r="158" spans="1:5" x14ac:dyDescent="0.15">
      <c r="A158" s="2">
        <v>157</v>
      </c>
      <c r="B158" s="2" t="s">
        <v>171</v>
      </c>
      <c r="C158" s="2">
        <v>90</v>
      </c>
      <c r="D158" s="2" t="str">
        <f t="shared" si="10"/>
        <v>秀</v>
      </c>
      <c r="E158" s="8">
        <f t="shared" si="11"/>
        <v>61.813220401393096</v>
      </c>
    </row>
    <row r="159" spans="1:5" x14ac:dyDescent="0.15">
      <c r="A159" s="2">
        <v>158</v>
      </c>
      <c r="B159" s="2" t="s">
        <v>172</v>
      </c>
      <c r="C159" s="2">
        <v>90</v>
      </c>
      <c r="D159" s="2" t="str">
        <f t="shared" si="10"/>
        <v>秀</v>
      </c>
      <c r="E159" s="8">
        <f t="shared" si="11"/>
        <v>61.813220401393096</v>
      </c>
    </row>
    <row r="160" spans="1:5" x14ac:dyDescent="0.15">
      <c r="A160" s="2">
        <v>159</v>
      </c>
      <c r="B160" s="2" t="s">
        <v>173</v>
      </c>
      <c r="C160" s="2">
        <v>98</v>
      </c>
      <c r="D160" s="2" t="str">
        <f t="shared" si="10"/>
        <v>秀</v>
      </c>
      <c r="E160" s="8">
        <f t="shared" si="11"/>
        <v>66.796387457082247</v>
      </c>
    </row>
    <row r="161" spans="1:5" x14ac:dyDescent="0.15">
      <c r="A161" s="2">
        <v>160</v>
      </c>
      <c r="B161" s="2" t="s">
        <v>174</v>
      </c>
      <c r="C161" s="2">
        <v>94</v>
      </c>
      <c r="D161" s="2" t="str">
        <f t="shared" si="10"/>
        <v>秀</v>
      </c>
      <c r="E161" s="8">
        <f t="shared" si="11"/>
        <v>64.304803929237664</v>
      </c>
    </row>
    <row r="162" spans="1:5" x14ac:dyDescent="0.15">
      <c r="A162" s="2">
        <v>161</v>
      </c>
      <c r="B162" s="2" t="s">
        <v>175</v>
      </c>
      <c r="C162" s="2">
        <v>88</v>
      </c>
      <c r="D162" s="2" t="str">
        <f t="shared" si="10"/>
        <v>優</v>
      </c>
      <c r="E162" s="8">
        <f t="shared" si="11"/>
        <v>60.567428637470805</v>
      </c>
    </row>
    <row r="163" spans="1:5" x14ac:dyDescent="0.15">
      <c r="A163" s="2">
        <v>162</v>
      </c>
      <c r="B163" s="2" t="s">
        <v>176</v>
      </c>
      <c r="C163" s="2">
        <v>78</v>
      </c>
      <c r="D163" s="2" t="str">
        <f t="shared" si="10"/>
        <v>良</v>
      </c>
      <c r="E163" s="8">
        <f t="shared" si="11"/>
        <v>54.338469817859369</v>
      </c>
    </row>
    <row r="164" spans="1:5" x14ac:dyDescent="0.15">
      <c r="A164" s="2">
        <v>163</v>
      </c>
      <c r="B164" s="2" t="s">
        <v>177</v>
      </c>
      <c r="C164" s="2">
        <v>96</v>
      </c>
      <c r="D164" s="2" t="str">
        <f t="shared" si="10"/>
        <v>秀</v>
      </c>
      <c r="E164" s="8">
        <f t="shared" si="11"/>
        <v>65.550595693159948</v>
      </c>
    </row>
    <row r="165" spans="1:5" x14ac:dyDescent="0.15">
      <c r="A165" s="2">
        <v>164</v>
      </c>
      <c r="B165" s="2" t="s">
        <v>178</v>
      </c>
      <c r="C165" s="2">
        <v>87</v>
      </c>
      <c r="D165" s="2" t="str">
        <f t="shared" si="10"/>
        <v>優</v>
      </c>
      <c r="E165" s="8">
        <f t="shared" si="11"/>
        <v>59.944532755509663</v>
      </c>
    </row>
    <row r="166" spans="1:5" x14ac:dyDescent="0.15">
      <c r="A166" s="2">
        <v>165</v>
      </c>
      <c r="B166" s="2" t="s">
        <v>179</v>
      </c>
      <c r="C166" s="2">
        <v>50</v>
      </c>
      <c r="D166" s="2" t="str">
        <f t="shared" si="10"/>
        <v>不可</v>
      </c>
      <c r="E166" s="8">
        <f t="shared" si="11"/>
        <v>36.897385122947341</v>
      </c>
    </row>
    <row r="167" spans="1:5" x14ac:dyDescent="0.15">
      <c r="A167" s="2">
        <v>166</v>
      </c>
      <c r="B167" s="2" t="s">
        <v>180</v>
      </c>
      <c r="C167" s="2">
        <v>46</v>
      </c>
      <c r="D167" s="2" t="str">
        <f t="shared" si="10"/>
        <v>不可</v>
      </c>
      <c r="E167" s="8">
        <f t="shared" si="11"/>
        <v>34.405801595102773</v>
      </c>
    </row>
    <row r="168" spans="1:5" x14ac:dyDescent="0.15">
      <c r="A168" s="2">
        <v>167</v>
      </c>
      <c r="B168" s="2" t="s">
        <v>181</v>
      </c>
      <c r="C168" s="2">
        <v>56</v>
      </c>
      <c r="D168" s="2" t="str">
        <f t="shared" si="10"/>
        <v>不可</v>
      </c>
      <c r="E168" s="8">
        <f t="shared" si="11"/>
        <v>40.634760414714208</v>
      </c>
    </row>
    <row r="169" spans="1:5" x14ac:dyDescent="0.15">
      <c r="A169" s="2">
        <v>168</v>
      </c>
      <c r="B169" s="2" t="s">
        <v>182</v>
      </c>
      <c r="C169" s="2">
        <v>50</v>
      </c>
      <c r="D169" s="2" t="str">
        <f t="shared" si="10"/>
        <v>不可</v>
      </c>
      <c r="E169" s="8">
        <f t="shared" si="11"/>
        <v>36.897385122947341</v>
      </c>
    </row>
    <row r="170" spans="1:5" x14ac:dyDescent="0.15">
      <c r="A170" s="2">
        <v>169</v>
      </c>
      <c r="B170" s="2" t="s">
        <v>183</v>
      </c>
      <c r="C170" s="2">
        <v>48</v>
      </c>
      <c r="D170" s="2" t="str">
        <f t="shared" si="10"/>
        <v>不可</v>
      </c>
      <c r="E170" s="8">
        <f t="shared" si="11"/>
        <v>35.651593359025057</v>
      </c>
    </row>
    <row r="171" spans="1:5" x14ac:dyDescent="0.15">
      <c r="A171" s="2">
        <v>170</v>
      </c>
      <c r="B171" s="2" t="s">
        <v>184</v>
      </c>
      <c r="C171" s="2">
        <v>47</v>
      </c>
      <c r="D171" s="2" t="str">
        <f t="shared" si="10"/>
        <v>不可</v>
      </c>
      <c r="E171" s="8">
        <f t="shared" si="11"/>
        <v>35.028697477063915</v>
      </c>
    </row>
    <row r="172" spans="1:5" x14ac:dyDescent="0.15">
      <c r="A172" s="2">
        <v>171</v>
      </c>
      <c r="B172" s="2" t="s">
        <v>185</v>
      </c>
      <c r="C172" s="2">
        <v>90</v>
      </c>
      <c r="D172" s="2" t="str">
        <f t="shared" si="10"/>
        <v>秀</v>
      </c>
      <c r="E172" s="8">
        <f t="shared" si="11"/>
        <v>61.813220401393096</v>
      </c>
    </row>
    <row r="173" spans="1:5" x14ac:dyDescent="0.15">
      <c r="A173" s="2">
        <v>172</v>
      </c>
      <c r="B173" s="2" t="s">
        <v>186</v>
      </c>
      <c r="C173" s="2">
        <v>93</v>
      </c>
      <c r="D173" s="2" t="str">
        <f t="shared" si="10"/>
        <v>秀</v>
      </c>
      <c r="E173" s="8">
        <f t="shared" si="11"/>
        <v>63.681908047276522</v>
      </c>
    </row>
    <row r="174" spans="1:5" x14ac:dyDescent="0.15">
      <c r="A174" s="2">
        <v>173</v>
      </c>
      <c r="B174" s="2" t="s">
        <v>187</v>
      </c>
      <c r="C174" s="2">
        <v>79</v>
      </c>
      <c r="D174" s="2" t="str">
        <f t="shared" si="10"/>
        <v>良</v>
      </c>
      <c r="E174" s="8">
        <f t="shared" si="11"/>
        <v>54.961365699820512</v>
      </c>
    </row>
    <row r="175" spans="1:5" x14ac:dyDescent="0.15">
      <c r="A175" s="2">
        <v>174</v>
      </c>
      <c r="B175" s="2" t="s">
        <v>188</v>
      </c>
      <c r="C175" s="2">
        <v>87</v>
      </c>
      <c r="D175" s="2" t="str">
        <f t="shared" si="10"/>
        <v>優</v>
      </c>
      <c r="E175" s="8">
        <f t="shared" si="11"/>
        <v>59.944532755509663</v>
      </c>
    </row>
    <row r="176" spans="1:5" x14ac:dyDescent="0.15">
      <c r="A176" s="2">
        <v>175</v>
      </c>
      <c r="B176" s="2" t="s">
        <v>189</v>
      </c>
      <c r="C176" s="2">
        <v>73</v>
      </c>
      <c r="D176" s="2" t="str">
        <f t="shared" si="10"/>
        <v>良</v>
      </c>
      <c r="E176" s="8">
        <f t="shared" si="11"/>
        <v>51.223990408053652</v>
      </c>
    </row>
    <row r="177" spans="1:5" x14ac:dyDescent="0.15">
      <c r="A177" s="2">
        <v>176</v>
      </c>
      <c r="B177" s="2" t="s">
        <v>190</v>
      </c>
      <c r="C177" s="2">
        <v>82</v>
      </c>
      <c r="D177" s="2" t="str">
        <f t="shared" si="10"/>
        <v>優</v>
      </c>
      <c r="E177" s="8">
        <f t="shared" si="11"/>
        <v>56.830053345703945</v>
      </c>
    </row>
    <row r="178" spans="1:5" x14ac:dyDescent="0.15">
      <c r="A178" s="2">
        <v>177</v>
      </c>
      <c r="B178" s="2" t="s">
        <v>191</v>
      </c>
      <c r="C178" s="2">
        <v>74</v>
      </c>
      <c r="D178" s="2" t="str">
        <f t="shared" si="10"/>
        <v>良</v>
      </c>
      <c r="E178" s="8">
        <f t="shared" si="11"/>
        <v>51.846886290014794</v>
      </c>
    </row>
    <row r="179" spans="1:5" x14ac:dyDescent="0.15">
      <c r="A179" s="2">
        <v>178</v>
      </c>
      <c r="B179" s="2" t="s">
        <v>192</v>
      </c>
      <c r="C179" s="2">
        <v>86</v>
      </c>
      <c r="D179" s="2" t="str">
        <f t="shared" si="10"/>
        <v>優</v>
      </c>
      <c r="E179" s="8">
        <f t="shared" si="11"/>
        <v>59.32163687354852</v>
      </c>
    </row>
    <row r="180" spans="1:5" x14ac:dyDescent="0.15">
      <c r="A180" s="2">
        <v>179</v>
      </c>
      <c r="B180" s="2" t="s">
        <v>193</v>
      </c>
      <c r="C180" s="2">
        <v>77</v>
      </c>
      <c r="D180" s="2" t="str">
        <f t="shared" si="10"/>
        <v>良</v>
      </c>
      <c r="E180" s="8">
        <f t="shared" si="11"/>
        <v>53.715573935898227</v>
      </c>
    </row>
    <row r="181" spans="1:5" x14ac:dyDescent="0.15">
      <c r="A181" s="2">
        <v>180</v>
      </c>
      <c r="B181" s="2" t="s">
        <v>194</v>
      </c>
      <c r="C181" s="2">
        <v>79</v>
      </c>
      <c r="D181" s="2" t="str">
        <f t="shared" si="10"/>
        <v>良</v>
      </c>
      <c r="E181" s="8">
        <f t="shared" si="11"/>
        <v>54.961365699820512</v>
      </c>
    </row>
    <row r="182" spans="1:5" x14ac:dyDescent="0.15">
      <c r="A182" s="2">
        <v>181</v>
      </c>
      <c r="B182" s="2" t="s">
        <v>195</v>
      </c>
      <c r="C182" s="2">
        <v>58</v>
      </c>
      <c r="D182" s="2" t="str">
        <f t="shared" si="10"/>
        <v>不可</v>
      </c>
      <c r="E182" s="8">
        <f t="shared" si="11"/>
        <v>41.880552178636492</v>
      </c>
    </row>
    <row r="183" spans="1:5" x14ac:dyDescent="0.15">
      <c r="A183" s="2">
        <v>182</v>
      </c>
      <c r="B183" s="2" t="s">
        <v>196</v>
      </c>
      <c r="C183" s="2">
        <v>54</v>
      </c>
      <c r="D183" s="2" t="str">
        <f t="shared" si="10"/>
        <v>不可</v>
      </c>
      <c r="E183" s="8">
        <f t="shared" si="11"/>
        <v>39.388968650791917</v>
      </c>
    </row>
    <row r="184" spans="1:5" x14ac:dyDescent="0.15">
      <c r="A184" s="2">
        <v>183</v>
      </c>
      <c r="B184" s="2" t="s">
        <v>197</v>
      </c>
      <c r="C184" s="2">
        <v>66</v>
      </c>
      <c r="D184" s="2" t="str">
        <f t="shared" si="10"/>
        <v>可</v>
      </c>
      <c r="E184" s="8">
        <f t="shared" si="11"/>
        <v>46.863719234325643</v>
      </c>
    </row>
    <row r="185" spans="1:5" x14ac:dyDescent="0.15">
      <c r="A185" s="2">
        <v>184</v>
      </c>
      <c r="B185" s="2" t="s">
        <v>198</v>
      </c>
      <c r="C185" s="2">
        <v>71</v>
      </c>
      <c r="D185" s="2" t="str">
        <f t="shared" si="10"/>
        <v>良</v>
      </c>
      <c r="E185" s="8">
        <f t="shared" si="11"/>
        <v>49.978198644131361</v>
      </c>
    </row>
    <row r="186" spans="1:5" x14ac:dyDescent="0.15">
      <c r="A186" s="2">
        <v>185</v>
      </c>
      <c r="B186" s="2" t="s">
        <v>199</v>
      </c>
      <c r="C186" s="2">
        <v>77</v>
      </c>
      <c r="D186" s="2" t="str">
        <f t="shared" si="10"/>
        <v>良</v>
      </c>
      <c r="E186" s="8">
        <f t="shared" si="11"/>
        <v>53.715573935898227</v>
      </c>
    </row>
    <row r="187" spans="1:5" x14ac:dyDescent="0.15">
      <c r="A187" s="2">
        <v>186</v>
      </c>
      <c r="B187" s="2" t="s">
        <v>200</v>
      </c>
      <c r="C187" s="2">
        <v>84</v>
      </c>
      <c r="D187" s="2" t="str">
        <f t="shared" si="10"/>
        <v>優</v>
      </c>
      <c r="E187" s="8">
        <f t="shared" si="11"/>
        <v>58.075845109626229</v>
      </c>
    </row>
    <row r="188" spans="1:5" x14ac:dyDescent="0.15">
      <c r="A188" s="2">
        <v>187</v>
      </c>
      <c r="B188" s="2" t="s">
        <v>201</v>
      </c>
      <c r="C188" s="2">
        <v>72</v>
      </c>
      <c r="D188" s="2" t="str">
        <f t="shared" si="10"/>
        <v>良</v>
      </c>
      <c r="E188" s="8">
        <f t="shared" si="11"/>
        <v>50.601094526092503</v>
      </c>
    </row>
    <row r="189" spans="1:5" x14ac:dyDescent="0.15">
      <c r="A189" s="2">
        <v>188</v>
      </c>
      <c r="B189" s="2" t="s">
        <v>202</v>
      </c>
      <c r="C189" s="2">
        <v>82</v>
      </c>
      <c r="D189" s="2" t="str">
        <f t="shared" si="10"/>
        <v>優</v>
      </c>
      <c r="E189" s="8">
        <f t="shared" si="11"/>
        <v>56.830053345703945</v>
      </c>
    </row>
    <row r="190" spans="1:5" x14ac:dyDescent="0.15">
      <c r="A190" s="2">
        <v>189</v>
      </c>
      <c r="B190" s="2" t="s">
        <v>203</v>
      </c>
      <c r="C190" s="2">
        <v>77</v>
      </c>
      <c r="D190" s="2" t="str">
        <f t="shared" si="10"/>
        <v>良</v>
      </c>
      <c r="E190" s="8">
        <f t="shared" si="11"/>
        <v>53.715573935898227</v>
      </c>
    </row>
    <row r="191" spans="1:5" x14ac:dyDescent="0.15">
      <c r="A191" s="2">
        <v>190</v>
      </c>
      <c r="B191" s="2" t="s">
        <v>204</v>
      </c>
      <c r="C191" s="2">
        <v>82</v>
      </c>
      <c r="D191" s="2" t="str">
        <f t="shared" si="10"/>
        <v>優</v>
      </c>
      <c r="E191" s="8">
        <f t="shared" si="11"/>
        <v>56.830053345703945</v>
      </c>
    </row>
    <row r="192" spans="1:5" x14ac:dyDescent="0.15">
      <c r="A192" s="2">
        <v>191</v>
      </c>
      <c r="B192" s="2" t="s">
        <v>205</v>
      </c>
      <c r="C192" s="2">
        <v>58</v>
      </c>
      <c r="D192" s="2" t="str">
        <f t="shared" si="10"/>
        <v>不可</v>
      </c>
      <c r="E192" s="8">
        <f t="shared" si="11"/>
        <v>41.880552178636492</v>
      </c>
    </row>
    <row r="193" spans="1:5" x14ac:dyDescent="0.15">
      <c r="A193" s="2">
        <v>192</v>
      </c>
      <c r="B193" s="2" t="s">
        <v>206</v>
      </c>
      <c r="C193" s="2">
        <v>68</v>
      </c>
      <c r="D193" s="2" t="str">
        <f t="shared" si="10"/>
        <v>可</v>
      </c>
      <c r="E193" s="8">
        <f t="shared" si="11"/>
        <v>48.109510998247934</v>
      </c>
    </row>
    <row r="194" spans="1:5" x14ac:dyDescent="0.15">
      <c r="A194" s="2">
        <v>193</v>
      </c>
      <c r="B194" s="2" t="s">
        <v>207</v>
      </c>
      <c r="C194" s="2">
        <v>68</v>
      </c>
      <c r="D194" s="2" t="str">
        <f t="shared" si="10"/>
        <v>可</v>
      </c>
      <c r="E194" s="8">
        <f t="shared" si="11"/>
        <v>48.109510998247934</v>
      </c>
    </row>
    <row r="195" spans="1:5" x14ac:dyDescent="0.15">
      <c r="A195" s="2">
        <v>194</v>
      </c>
      <c r="B195" s="2" t="s">
        <v>208</v>
      </c>
      <c r="C195" s="2">
        <v>66</v>
      </c>
      <c r="D195" s="2" t="str">
        <f t="shared" ref="D195:D201" si="12">IF(C195&gt;=90,"秀",IF(C195&gt;=80,"優",IF(C195&gt;=70,"良",IF(C195&gt;=60,"可","不可"))))</f>
        <v>可</v>
      </c>
      <c r="E195" s="8">
        <f t="shared" si="11"/>
        <v>46.863719234325643</v>
      </c>
    </row>
    <row r="196" spans="1:5" x14ac:dyDescent="0.15">
      <c r="A196" s="2">
        <v>195</v>
      </c>
      <c r="B196" s="2" t="s">
        <v>209</v>
      </c>
      <c r="C196" s="2">
        <v>85</v>
      </c>
      <c r="D196" s="2" t="str">
        <f t="shared" si="12"/>
        <v>優</v>
      </c>
      <c r="E196" s="8">
        <f t="shared" si="11"/>
        <v>58.698740991587371</v>
      </c>
    </row>
    <row r="197" spans="1:5" x14ac:dyDescent="0.15">
      <c r="A197" s="2">
        <v>196</v>
      </c>
      <c r="B197" s="2" t="s">
        <v>210</v>
      </c>
      <c r="C197" s="2">
        <v>87</v>
      </c>
      <c r="D197" s="2" t="str">
        <f t="shared" si="12"/>
        <v>優</v>
      </c>
      <c r="E197" s="8">
        <f t="shared" si="11"/>
        <v>59.944532755509663</v>
      </c>
    </row>
    <row r="198" spans="1:5" x14ac:dyDescent="0.15">
      <c r="A198" s="2">
        <v>197</v>
      </c>
      <c r="B198" s="2" t="s">
        <v>211</v>
      </c>
      <c r="C198" s="2">
        <v>84</v>
      </c>
      <c r="D198" s="2" t="str">
        <f t="shared" si="12"/>
        <v>優</v>
      </c>
      <c r="E198" s="8">
        <f t="shared" si="11"/>
        <v>58.075845109626229</v>
      </c>
    </row>
    <row r="199" spans="1:5" x14ac:dyDescent="0.15">
      <c r="A199" s="2">
        <v>198</v>
      </c>
      <c r="B199" s="2" t="s">
        <v>212</v>
      </c>
      <c r="C199" s="2">
        <v>89</v>
      </c>
      <c r="D199" s="2" t="str">
        <f t="shared" si="12"/>
        <v>優</v>
      </c>
      <c r="E199" s="8">
        <f t="shared" si="11"/>
        <v>61.190324519431947</v>
      </c>
    </row>
    <row r="200" spans="1:5" x14ac:dyDescent="0.15">
      <c r="A200" s="2">
        <v>199</v>
      </c>
      <c r="B200" s="2" t="s">
        <v>213</v>
      </c>
      <c r="C200" s="2">
        <v>84</v>
      </c>
      <c r="D200" s="2" t="str">
        <f t="shared" si="12"/>
        <v>優</v>
      </c>
      <c r="E200" s="8">
        <f t="shared" si="11"/>
        <v>58.075845109626229</v>
      </c>
    </row>
    <row r="201" spans="1:5" x14ac:dyDescent="0.15">
      <c r="A201" s="2">
        <v>200</v>
      </c>
      <c r="B201" s="2" t="s">
        <v>214</v>
      </c>
      <c r="C201" s="2">
        <v>67</v>
      </c>
      <c r="D201" s="2" t="str">
        <f t="shared" si="12"/>
        <v>可</v>
      </c>
      <c r="E201" s="8">
        <f t="shared" si="11"/>
        <v>47.486615116286785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hirosawa</dc:creator>
  <cp:lastModifiedBy>hirosawa</cp:lastModifiedBy>
  <dcterms:created xsi:type="dcterms:W3CDTF">2012-05-23T04:22:04Z</dcterms:created>
  <dcterms:modified xsi:type="dcterms:W3CDTF">2013-05-29T04:24:20Z</dcterms:modified>
</cp:coreProperties>
</file>